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Блочная котельная" sheetId="1" r:id="rId1"/>
    <sheet name="Поземный газопровод" sheetId="2" r:id="rId2"/>
    <sheet name="Канализация" sheetId="3" r:id="rId3"/>
    <sheet name="Сети связи и Интернет" sheetId="4" r:id="rId4"/>
    <sheet name="ТВС" sheetId="5" r:id="rId5"/>
    <sheet name="Кабельные линии" sheetId="6" r:id="rId6"/>
  </sheets>
  <definedNames>
    <definedName name="_xlnm.Print_Area" localSheetId="0">'Блочная котельная'!$A$3:$I$49</definedName>
    <definedName name="_xlnm.Print_Area" localSheetId="5">'Кабельные линии'!$A$2:$I$56</definedName>
    <definedName name="_xlnm.Print_Area" localSheetId="2">'Канализация'!$A$1:$I$52</definedName>
    <definedName name="_xlnm.Print_Area" localSheetId="1">'Поземный газопровод'!$A$1:$I$54</definedName>
    <definedName name="_xlnm.Print_Area" localSheetId="3">'Сети связи и Интернет'!$A$1:$I$48</definedName>
    <definedName name="_xlnm.Print_Area" localSheetId="4">'ТВС'!$A$1:$I$47</definedName>
  </definedNames>
  <calcPr fullCalcOnLoad="1"/>
</workbook>
</file>

<file path=xl/sharedStrings.xml><?xml version="1.0" encoding="utf-8"?>
<sst xmlns="http://schemas.openxmlformats.org/spreadsheetml/2006/main" count="627" uniqueCount="136">
  <si>
    <t>Часть IV. ОБОСНОВАНИЕ ФОРМИРОВАНИЯ НАЧАЛЬНОЙ (МАКСИМАЛЬНОЙ) ЦЕНЫ КОНТРАКТА</t>
  </si>
  <si>
    <t>Стоимость работ определяется на основании приказа Госстроя РФ от 15.05.2002 №79 "Об утверждении норм времени на выполнение работ по государственному техническому учету и технической инвентаризации объектов  градостроительной деятельности"</t>
  </si>
  <si>
    <t>РАСЧЕТ СТОИМОСТИ РАБОТ ПО ПЕРВИЧНОЙ  ИНВЕНТАРИЗАЦИИ ОБЪЕКТА НЕДВИЖИМОСТИ С ВЫДАЧЕЙ  ТЕХНИЧЕСКОГО ПАСПОРТА</t>
  </si>
  <si>
    <t>Наименование объекта</t>
  </si>
  <si>
    <t>Инженерные сети 14 мкр. в городе Югорске. Блочная котельная 162 м2.  Благоустройство блочной котельной 2269 м2.</t>
  </si>
  <si>
    <t>Местонахождение: Микрорайон 14</t>
  </si>
  <si>
    <t>г. Югорск</t>
  </si>
  <si>
    <t>№ п.п.</t>
  </si>
  <si>
    <t>Обоснование</t>
  </si>
  <si>
    <t>наименование работ</t>
  </si>
  <si>
    <t>качественные характеристики</t>
  </si>
  <si>
    <t>юридические лица</t>
  </si>
  <si>
    <t>Строка норм времени/пункт</t>
  </si>
  <si>
    <t>Коэфф.</t>
  </si>
  <si>
    <t>ед. изм.</t>
  </si>
  <si>
    <t>норма времени на ед.изм.</t>
  </si>
  <si>
    <t>кол-во ед. по заявке</t>
  </si>
  <si>
    <t>стоимость чел./час, руб.</t>
  </si>
  <si>
    <t>общая стоимость, руб.</t>
  </si>
  <si>
    <t>3.2.1-2</t>
  </si>
  <si>
    <t>Камеральные работы по земельному участку</t>
  </si>
  <si>
    <t>100 кв.м.</t>
  </si>
  <si>
    <t>Полевые работы по земельному участку</t>
  </si>
  <si>
    <t>3.2.1-4</t>
  </si>
  <si>
    <t>Составление схемы  земельного участка</t>
  </si>
  <si>
    <t>участок</t>
  </si>
  <si>
    <t>2.2.1-2</t>
  </si>
  <si>
    <t xml:space="preserve">Съемка незаселенных зданий, помещений и объектов </t>
  </si>
  <si>
    <t>Камеральные работы по зданиям и объектам</t>
  </si>
  <si>
    <t>2.2.1-5</t>
  </si>
  <si>
    <t>Измерение высоты</t>
  </si>
  <si>
    <t>2.2.1-11</t>
  </si>
  <si>
    <t>Определение стоимости строения</t>
  </si>
  <si>
    <t>здание</t>
  </si>
  <si>
    <t>2.2.2-5</t>
  </si>
  <si>
    <t>Инвентаризация замощений полевые работы</t>
  </si>
  <si>
    <t>Инвентаризация замощений камеральные работы</t>
  </si>
  <si>
    <t>2.2.2-10</t>
  </si>
  <si>
    <t>Определение инвентаризационной стоимости замощений</t>
  </si>
  <si>
    <t>разновидность</t>
  </si>
  <si>
    <t>2.2.3-24</t>
  </si>
  <si>
    <t>Определение стоимости объекта в текущем уровне цен</t>
  </si>
  <si>
    <t>2.2.1.-17</t>
  </si>
  <si>
    <t xml:space="preserve">Заполнение разделов технической документации </t>
  </si>
  <si>
    <t>страница</t>
  </si>
  <si>
    <t>2.2.1.-18</t>
  </si>
  <si>
    <t>Заполнение статкарточки</t>
  </si>
  <si>
    <t>5-7</t>
  </si>
  <si>
    <t>Подшивка документов в инвентарное дело</t>
  </si>
  <si>
    <t>дело</t>
  </si>
  <si>
    <t>8-1</t>
  </si>
  <si>
    <t>Оформление инвентарного дела</t>
  </si>
  <si>
    <t>5-1</t>
  </si>
  <si>
    <t>Учетная надпись на копии документа оставляемого в деле организации технической инвентаризации</t>
  </si>
  <si>
    <t>надпись</t>
  </si>
  <si>
    <t>5-9</t>
  </si>
  <si>
    <t>Изучение правоустанавливающих документов</t>
  </si>
  <si>
    <t>документ</t>
  </si>
  <si>
    <t>8-2</t>
  </si>
  <si>
    <t>Составление сметы с указанием вида работ и стоимости</t>
  </si>
  <si>
    <t>1 лист</t>
  </si>
  <si>
    <t>9-2</t>
  </si>
  <si>
    <t>Изготовление копий поэтажных планов зданий</t>
  </si>
  <si>
    <t>10 кв.м.</t>
  </si>
  <si>
    <t>9-6</t>
  </si>
  <si>
    <t>Изготовление копий плана расположения учетных элементов на земельном участке</t>
  </si>
  <si>
    <t>9-16</t>
  </si>
  <si>
    <t>Изготовление копии экспликации</t>
  </si>
  <si>
    <t>9-17</t>
  </si>
  <si>
    <t>Изготовление копии технического паспорта</t>
  </si>
  <si>
    <t>1-6</t>
  </si>
  <si>
    <t xml:space="preserve">Время, затрачиваемое исполнителем на премку работ </t>
  </si>
  <si>
    <t>чел./час</t>
  </si>
  <si>
    <t>Составление кадастрового паспорта</t>
  </si>
  <si>
    <t>паспорт</t>
  </si>
  <si>
    <t>Заполнение реестровой карточки</t>
  </si>
  <si>
    <t>Выписка справки в отдел архитектуры</t>
  </si>
  <si>
    <t>справка</t>
  </si>
  <si>
    <t>1-7</t>
  </si>
  <si>
    <t>Затраты времени на переезд</t>
  </si>
  <si>
    <t>км</t>
  </si>
  <si>
    <t>Итого без НДС</t>
  </si>
  <si>
    <t>Постановка на учет объекта</t>
  </si>
  <si>
    <t>Постановка на учет собственника</t>
  </si>
  <si>
    <t>Сумма НДС 18%</t>
  </si>
  <si>
    <t>ВСЕГО с учетом НДС</t>
  </si>
  <si>
    <t>РАСЧЕТ СТОИМОСТИ РАБОТ ПО ПЕРВИЧНОЙ  ИНВЕНТАРИЗАЦИИ ОБЪЕКТА НЕДВИЖИМОСТИ С ОФОРМЛЕНИЕМ  ТЕХНИЧЕСКОГО И КАДАСТРОВОГО ПАСПОРТОВ</t>
  </si>
  <si>
    <t>Инженерные сети 14 мкр. в городе Югорске. ГРП 18 м2. Подземный газопровод 717м.</t>
  </si>
  <si>
    <t>Местонахождение: г. Югорск, 14 микрорайон</t>
  </si>
  <si>
    <t>3.2.1.2</t>
  </si>
  <si>
    <t>Составление ситуационного плана</t>
  </si>
  <si>
    <t>Съемка ситуации на земельном участке</t>
  </si>
  <si>
    <t>7.2.1.3</t>
  </si>
  <si>
    <t>Отыскание инженерных сетей по внешним признакам</t>
  </si>
  <si>
    <t>точка</t>
  </si>
  <si>
    <t>7.2.1.6</t>
  </si>
  <si>
    <t>Съемка водопроводных, канализационных, тепловых и газовых сетей</t>
  </si>
  <si>
    <t>7.2.1.9</t>
  </si>
  <si>
    <t>Обследование водопроводных, канализационных, тепловых и газовых сетей</t>
  </si>
  <si>
    <t>колодец</t>
  </si>
  <si>
    <t>7.2.1.12</t>
  </si>
  <si>
    <t>Составление плана в масштабе 1:500</t>
  </si>
  <si>
    <t>7.2.1.13</t>
  </si>
  <si>
    <t>Вычерчивание сетей</t>
  </si>
  <si>
    <t>7.2.1.17</t>
  </si>
  <si>
    <t>Определение инвентаризационной стоимости элементов сетей</t>
  </si>
  <si>
    <t>элемент</t>
  </si>
  <si>
    <t>7.2.1.18</t>
  </si>
  <si>
    <t>Счетно-вычислительные работы для заполнения технического паспорта</t>
  </si>
  <si>
    <t>9-12</t>
  </si>
  <si>
    <t>Снятие копии схемы инвентарного объекта</t>
  </si>
  <si>
    <t>7.2.1-16</t>
  </si>
  <si>
    <t>Вычерчивание схемы объектов без масштаба</t>
  </si>
  <si>
    <t>1лист  А4</t>
  </si>
  <si>
    <t xml:space="preserve">Время, затрачиваемое исполнителем на приемку работ </t>
  </si>
  <si>
    <t>Постановка на учет</t>
  </si>
  <si>
    <t>Постановка собственника</t>
  </si>
  <si>
    <t>Итого</t>
  </si>
  <si>
    <t>Инженерные сети 14 мкр. в городе Югорске. Канализация 1058м. КНС 9,8 м2.</t>
  </si>
  <si>
    <t>Местонахождение:</t>
  </si>
  <si>
    <t>г. Югорск, микрорайон 14</t>
  </si>
  <si>
    <t>7.2.1.1</t>
  </si>
  <si>
    <t>Подготовка к проведению полевых работ подземных сетей</t>
  </si>
  <si>
    <t>Инженерные сети 14 мкр. в городе Югорске. Сети связи и интернета 2377 м.</t>
  </si>
  <si>
    <t>Подготовка к проведению полевых работ воздушных сетей</t>
  </si>
  <si>
    <t>7.2.1.2</t>
  </si>
  <si>
    <t>7.2.1.4</t>
  </si>
  <si>
    <t>Полевые работы при первичной инвентаризации воздушных сетей</t>
  </si>
  <si>
    <t>7.2.1.5</t>
  </si>
  <si>
    <t>Полевые работы при первичной инвентаризации подземных сетей</t>
  </si>
  <si>
    <t>7.2.1.14</t>
  </si>
  <si>
    <t>7.2.1.19</t>
  </si>
  <si>
    <t>Заполнение технического паспорта</t>
  </si>
  <si>
    <t>Инженерные сети 14 мкр. в городе Югорске. ТВС 749 м.</t>
  </si>
  <si>
    <t>Вычетчивание сетей</t>
  </si>
  <si>
    <t>Инженерные сети 14 мкр. в городе Югорске. ТП 36 м2. Кабельные линии 1278м.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</si>
</sst>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р_._-;\-* #,##0.00_р_._-;_-* \-??_р_._-;_-@_-"/>
    <numFmt numFmtId="166" formatCode="0.00"/>
    <numFmt numFmtId="167" formatCode="#,##0.00_ ;\-#,##0.00\ "/>
    <numFmt numFmtId="168" formatCode="@"/>
    <numFmt numFmtId="169" formatCode="#,##0.000_ ;\-#,##0.000\ "/>
    <numFmt numFmtId="170" formatCode="#,##0.0_ ;\-#,##0.0\ "/>
    <numFmt numFmtId="171" formatCode="#,##0_ ;\-#,##0\ 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0"/>
      <name val="Arial Narrow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5" fontId="0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20">
      <alignment/>
      <protection/>
    </xf>
    <xf numFmtId="164" fontId="3" fillId="0" borderId="0" xfId="0" applyFont="1" applyBorder="1" applyAlignment="1">
      <alignment horizontal="center"/>
    </xf>
    <xf numFmtId="164" fontId="2" fillId="0" borderId="0" xfId="20" applyFont="1" applyBorder="1" applyAlignment="1">
      <alignment horizontal="justify" vertical="center" wrapText="1"/>
      <protection/>
    </xf>
    <xf numFmtId="164" fontId="2" fillId="0" borderId="0" xfId="20" applyBorder="1" applyAlignment="1">
      <alignment horizontal="left"/>
      <protection/>
    </xf>
    <xf numFmtId="164" fontId="2" fillId="0" borderId="0" xfId="20" applyAlignment="1">
      <alignment vertical="center" wrapText="1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/>
      <protection/>
    </xf>
    <xf numFmtId="164" fontId="6" fillId="0" borderId="0" xfId="20" applyFont="1" applyAlignment="1">
      <alignment/>
      <protection/>
    </xf>
    <xf numFmtId="164" fontId="7" fillId="0" borderId="0" xfId="20" applyFont="1" applyAlignment="1">
      <alignment/>
      <protection/>
    </xf>
    <xf numFmtId="164" fontId="2" fillId="0" borderId="0" xfId="20" applyFont="1" applyAlignment="1">
      <alignment/>
      <protection/>
    </xf>
    <xf numFmtId="164" fontId="2" fillId="0" borderId="0" xfId="20" applyFont="1">
      <alignment/>
      <protection/>
    </xf>
    <xf numFmtId="164" fontId="8" fillId="0" borderId="0" xfId="20" applyFont="1">
      <alignment/>
      <protection/>
    </xf>
    <xf numFmtId="164" fontId="2" fillId="0" borderId="0" xfId="20" applyAlignment="1">
      <alignment horizontal="center"/>
      <protection/>
    </xf>
    <xf numFmtId="164" fontId="9" fillId="0" borderId="1" xfId="20" applyFont="1" applyBorder="1" applyAlignment="1">
      <alignment horizontal="center" vertical="center" wrapText="1"/>
      <protection/>
    </xf>
    <xf numFmtId="164" fontId="10" fillId="0" borderId="2" xfId="20" applyFont="1" applyBorder="1" applyAlignment="1">
      <alignment horizontal="center" vertical="center" wrapText="1"/>
      <protection/>
    </xf>
    <xf numFmtId="164" fontId="10" fillId="0" borderId="3" xfId="20" applyFont="1" applyBorder="1" applyAlignment="1">
      <alignment horizontal="center" vertical="center" wrapText="1"/>
      <protection/>
    </xf>
    <xf numFmtId="164" fontId="11" fillId="0" borderId="2" xfId="20" applyFont="1" applyBorder="1" applyAlignment="1">
      <alignment horizontal="center" vertical="center" wrapText="1"/>
      <protection/>
    </xf>
    <xf numFmtId="164" fontId="11" fillId="0" borderId="4" xfId="20" applyFont="1" applyBorder="1" applyAlignment="1">
      <alignment horizontal="center" vertical="center" wrapText="1"/>
      <protection/>
    </xf>
    <xf numFmtId="164" fontId="10" fillId="0" borderId="5" xfId="20" applyFont="1" applyBorder="1" applyAlignment="1">
      <alignment horizontal="center" vertical="center" wrapText="1"/>
      <protection/>
    </xf>
    <xf numFmtId="164" fontId="10" fillId="0" borderId="6" xfId="20" applyFont="1" applyBorder="1" applyAlignment="1">
      <alignment horizontal="center" vertical="center" wrapText="1"/>
      <protection/>
    </xf>
    <xf numFmtId="164" fontId="11" fillId="0" borderId="5" xfId="20" applyFont="1" applyBorder="1" applyAlignment="1">
      <alignment horizontal="center" vertical="center" wrapText="1"/>
      <protection/>
    </xf>
    <xf numFmtId="164" fontId="12" fillId="0" borderId="7" xfId="20" applyFont="1" applyBorder="1" applyAlignment="1">
      <alignment horizontal="center" vertical="center" wrapText="1"/>
      <protection/>
    </xf>
    <xf numFmtId="164" fontId="12" fillId="0" borderId="2" xfId="20" applyNumberFormat="1" applyFont="1" applyFill="1" applyBorder="1" applyAlignment="1">
      <alignment horizontal="center" vertical="center" wrapText="1"/>
      <protection/>
    </xf>
    <xf numFmtId="166" fontId="13" fillId="0" borderId="2" xfId="20" applyNumberFormat="1" applyFont="1" applyBorder="1" applyAlignment="1">
      <alignment horizontal="center" vertical="center" wrapText="1"/>
      <protection/>
    </xf>
    <xf numFmtId="164" fontId="12" fillId="0" borderId="2" xfId="20" applyFont="1" applyBorder="1" applyAlignment="1">
      <alignment horizontal="left" vertical="center" wrapText="1"/>
      <protection/>
    </xf>
    <xf numFmtId="164" fontId="12" fillId="0" borderId="8" xfId="20" applyFont="1" applyBorder="1" applyAlignment="1">
      <alignment horizontal="center" vertical="center" wrapText="1"/>
      <protection/>
    </xf>
    <xf numFmtId="166" fontId="12" fillId="0" borderId="2" xfId="20" applyNumberFormat="1" applyFont="1" applyBorder="1" applyAlignment="1">
      <alignment horizontal="center" vertical="center" wrapText="1"/>
      <protection/>
    </xf>
    <xf numFmtId="167" fontId="12" fillId="0" borderId="2" xfId="21" applyNumberFormat="1" applyFont="1" applyFill="1" applyBorder="1" applyAlignment="1" applyProtection="1">
      <alignment horizontal="center" vertical="center" wrapText="1"/>
      <protection/>
    </xf>
    <xf numFmtId="164" fontId="12" fillId="0" borderId="9" xfId="20" applyFont="1" applyBorder="1" applyAlignment="1">
      <alignment horizontal="center" vertical="center" wrapText="1"/>
      <protection/>
    </xf>
    <xf numFmtId="164" fontId="12" fillId="0" borderId="10" xfId="20" applyNumberFormat="1" applyFont="1" applyFill="1" applyBorder="1" applyAlignment="1">
      <alignment horizontal="center" vertical="center" wrapText="1"/>
      <protection/>
    </xf>
    <xf numFmtId="166" fontId="12" fillId="0" borderId="10" xfId="20" applyNumberFormat="1" applyFont="1" applyBorder="1" applyAlignment="1">
      <alignment horizontal="center" vertical="center" wrapText="1"/>
      <protection/>
    </xf>
    <xf numFmtId="164" fontId="12" fillId="0" borderId="10" xfId="20" applyFont="1" applyBorder="1" applyAlignment="1">
      <alignment horizontal="left" vertical="center" wrapText="1"/>
      <protection/>
    </xf>
    <xf numFmtId="164" fontId="12" fillId="0" borderId="10" xfId="20" applyFont="1" applyBorder="1" applyAlignment="1">
      <alignment horizontal="center" vertical="center" wrapText="1"/>
      <protection/>
    </xf>
    <xf numFmtId="167" fontId="12" fillId="0" borderId="10" xfId="21" applyNumberFormat="1" applyFont="1" applyFill="1" applyBorder="1" applyAlignment="1" applyProtection="1">
      <alignment horizontal="center" vertical="center" wrapText="1"/>
      <protection/>
    </xf>
    <xf numFmtId="166" fontId="12" fillId="0" borderId="10" xfId="20" applyNumberFormat="1" applyFont="1" applyBorder="1" applyAlignment="1" applyProtection="1">
      <alignment horizontal="center" vertical="center" wrapText="1"/>
      <protection/>
    </xf>
    <xf numFmtId="168" fontId="12" fillId="0" borderId="10" xfId="20" applyNumberFormat="1" applyFont="1" applyFill="1" applyBorder="1" applyAlignment="1">
      <alignment horizontal="center" vertical="center" wrapText="1"/>
      <protection/>
    </xf>
    <xf numFmtId="166" fontId="12" fillId="0" borderId="10" xfId="21" applyNumberFormat="1" applyFont="1" applyFill="1" applyBorder="1" applyAlignment="1" applyProtection="1">
      <alignment horizontal="center" vertical="center" wrapText="1"/>
      <protection/>
    </xf>
    <xf numFmtId="168" fontId="12" fillId="0" borderId="10" xfId="20" applyNumberFormat="1" applyFont="1" applyFill="1" applyBorder="1" applyAlignment="1" applyProtection="1">
      <alignment horizontal="center" vertical="center" wrapText="1"/>
      <protection/>
    </xf>
    <xf numFmtId="168" fontId="12" fillId="0" borderId="5" xfId="20" applyNumberFormat="1" applyFont="1" applyFill="1" applyBorder="1" applyAlignment="1" applyProtection="1">
      <alignment horizontal="center" vertical="center" wrapText="1"/>
      <protection/>
    </xf>
    <xf numFmtId="166" fontId="12" fillId="0" borderId="5" xfId="20" applyNumberFormat="1" applyFont="1" applyBorder="1" applyAlignment="1">
      <alignment horizontal="center" vertical="center" wrapText="1"/>
      <protection/>
    </xf>
    <xf numFmtId="164" fontId="12" fillId="0" borderId="5" xfId="20" applyFont="1" applyBorder="1" applyAlignment="1">
      <alignment horizontal="left" vertical="center" wrapText="1"/>
      <protection/>
    </xf>
    <xf numFmtId="164" fontId="12" fillId="0" borderId="5" xfId="20" applyFont="1" applyBorder="1" applyAlignment="1">
      <alignment horizontal="center" vertical="center" wrapText="1"/>
      <protection/>
    </xf>
    <xf numFmtId="167" fontId="12" fillId="0" borderId="5" xfId="21" applyNumberFormat="1" applyFont="1" applyFill="1" applyBorder="1" applyAlignment="1" applyProtection="1">
      <alignment horizontal="center" vertical="center" wrapText="1"/>
      <protection/>
    </xf>
    <xf numFmtId="164" fontId="12" fillId="0" borderId="11" xfId="20" applyFont="1" applyBorder="1" applyAlignment="1">
      <alignment horizontal="center" vertical="center" wrapText="1"/>
      <protection/>
    </xf>
    <xf numFmtId="168" fontId="12" fillId="0" borderId="6" xfId="20" applyNumberFormat="1" applyFont="1" applyFill="1" applyBorder="1" applyAlignment="1" applyProtection="1">
      <alignment horizontal="center" vertical="center" wrapText="1"/>
      <protection/>
    </xf>
    <xf numFmtId="166" fontId="12" fillId="0" borderId="6" xfId="20" applyNumberFormat="1" applyFont="1" applyFill="1" applyBorder="1" applyAlignment="1">
      <alignment horizontal="center" vertical="center" wrapText="1"/>
      <protection/>
    </xf>
    <xf numFmtId="164" fontId="12" fillId="0" borderId="6" xfId="20" applyFont="1" applyFill="1" applyBorder="1" applyAlignment="1">
      <alignment horizontal="left" vertical="center" wrapText="1"/>
      <protection/>
    </xf>
    <xf numFmtId="164" fontId="12" fillId="0" borderId="6" xfId="20" applyFont="1" applyFill="1" applyBorder="1" applyAlignment="1">
      <alignment horizontal="center" vertical="center" wrapText="1"/>
      <protection/>
    </xf>
    <xf numFmtId="166" fontId="12" fillId="0" borderId="6" xfId="21" applyNumberFormat="1" applyFont="1" applyFill="1" applyBorder="1" applyAlignment="1" applyProtection="1">
      <alignment horizontal="center" vertical="center" wrapText="1"/>
      <protection/>
    </xf>
    <xf numFmtId="166" fontId="12" fillId="0" borderId="6" xfId="20" applyNumberFormat="1" applyFont="1" applyBorder="1" applyAlignment="1">
      <alignment horizontal="center" vertical="center" wrapText="1"/>
      <protection/>
    </xf>
    <xf numFmtId="164" fontId="14" fillId="0" borderId="0" xfId="20" applyFont="1" applyBorder="1" applyAlignment="1">
      <alignment wrapText="1"/>
      <protection/>
    </xf>
    <xf numFmtId="164" fontId="10" fillId="0" borderId="12" xfId="20" applyFont="1" applyBorder="1" applyAlignment="1">
      <alignment horizontal="right"/>
      <protection/>
    </xf>
    <xf numFmtId="166" fontId="12" fillId="0" borderId="13" xfId="20" applyNumberFormat="1" applyFont="1" applyBorder="1" applyAlignment="1">
      <alignment horizontal="center" vertical="center" wrapText="1"/>
      <protection/>
    </xf>
    <xf numFmtId="164" fontId="10" fillId="0" borderId="12" xfId="20" applyFont="1" applyBorder="1" applyAlignment="1">
      <alignment horizontal="center"/>
      <protection/>
    </xf>
    <xf numFmtId="166" fontId="2" fillId="0" borderId="0" xfId="20" applyNumberFormat="1">
      <alignment/>
      <protection/>
    </xf>
    <xf numFmtId="164" fontId="14" fillId="0" borderId="0" xfId="20" applyFont="1" applyAlignment="1">
      <alignment wrapText="1"/>
      <protection/>
    </xf>
    <xf numFmtId="164" fontId="10" fillId="0" borderId="12" xfId="20" applyFont="1" applyBorder="1" applyAlignment="1">
      <alignment horizontal="right" wrapText="1"/>
      <protection/>
    </xf>
    <xf numFmtId="166" fontId="12" fillId="0" borderId="14" xfId="20" applyNumberFormat="1" applyFont="1" applyBorder="1" applyAlignment="1">
      <alignment horizontal="center" vertical="center" wrapText="1"/>
      <protection/>
    </xf>
    <xf numFmtId="166" fontId="13" fillId="0" borderId="15" xfId="20" applyNumberFormat="1" applyFont="1" applyBorder="1" applyAlignment="1">
      <alignment horizontal="center" vertical="center" wrapText="1"/>
      <protection/>
    </xf>
    <xf numFmtId="164" fontId="10" fillId="0" borderId="0" xfId="20" applyFont="1" applyAlignment="1">
      <alignment horizontal="right" wrapText="1"/>
      <protection/>
    </xf>
    <xf numFmtId="164" fontId="10" fillId="0" borderId="0" xfId="20" applyFont="1" applyBorder="1" applyAlignment="1">
      <alignment horizontal="right" wrapText="1"/>
      <protection/>
    </xf>
    <xf numFmtId="166" fontId="13" fillId="0" borderId="0" xfId="20" applyNumberFormat="1" applyFont="1" applyBorder="1" applyAlignment="1">
      <alignment horizontal="center" vertical="center" wrapText="1"/>
      <protection/>
    </xf>
    <xf numFmtId="164" fontId="15" fillId="0" borderId="0" xfId="20" applyFont="1" applyBorder="1" applyAlignment="1">
      <alignment horizontal="left"/>
      <protection/>
    </xf>
    <xf numFmtId="164" fontId="10" fillId="0" borderId="0" xfId="20" applyFont="1" applyAlignment="1">
      <alignment wrapText="1"/>
      <protection/>
    </xf>
    <xf numFmtId="164" fontId="4" fillId="0" borderId="0" xfId="20" applyFont="1" applyAlignment="1">
      <alignment horizontal="right" wrapText="1"/>
      <protection/>
    </xf>
    <xf numFmtId="164" fontId="4" fillId="0" borderId="0" xfId="20" applyFont="1" applyAlignment="1">
      <alignment horizontal="center" wrapText="1"/>
      <protection/>
    </xf>
    <xf numFmtId="164" fontId="4" fillId="0" borderId="0" xfId="20" applyFont="1" applyAlignment="1">
      <alignment vertical="center" wrapText="1"/>
      <protection/>
    </xf>
    <xf numFmtId="164" fontId="16" fillId="0" borderId="0" xfId="20" applyFont="1" applyAlignment="1">
      <alignment horizontal="right" vertical="center"/>
      <protection/>
    </xf>
    <xf numFmtId="164" fontId="12" fillId="0" borderId="0" xfId="20" applyFont="1" applyBorder="1" applyAlignment="1">
      <alignment horizontal="left" vertical="center" wrapText="1"/>
      <protection/>
    </xf>
    <xf numFmtId="164" fontId="17" fillId="0" borderId="0" xfId="20" applyFont="1" applyAlignment="1">
      <alignment/>
      <protection/>
    </xf>
    <xf numFmtId="164" fontId="17" fillId="0" borderId="0" xfId="20" applyFont="1" applyAlignment="1">
      <alignment vertical="center" wrapText="1"/>
      <protection/>
    </xf>
    <xf numFmtId="164" fontId="15" fillId="0" borderId="0" xfId="20" applyFont="1">
      <alignment/>
      <protection/>
    </xf>
    <xf numFmtId="164" fontId="15" fillId="0" borderId="0" xfId="20" applyFont="1" applyAlignment="1">
      <alignment vertical="center" wrapText="1"/>
      <protection/>
    </xf>
    <xf numFmtId="164" fontId="5" fillId="0" borderId="0" xfId="20" applyFont="1" applyBorder="1" applyAlignment="1">
      <alignment horizontal="center"/>
      <protection/>
    </xf>
    <xf numFmtId="164" fontId="8" fillId="0" borderId="0" xfId="20" applyFont="1" applyBorder="1">
      <alignment/>
      <protection/>
    </xf>
    <xf numFmtId="164" fontId="5" fillId="0" borderId="0" xfId="20" applyFont="1" applyBorder="1" applyAlignment="1">
      <alignment horizontal="right"/>
      <protection/>
    </xf>
    <xf numFmtId="164" fontId="11" fillId="0" borderId="16" xfId="20" applyFont="1" applyBorder="1" applyAlignment="1">
      <alignment horizontal="center" vertical="center" wrapText="1"/>
      <protection/>
    </xf>
    <xf numFmtId="164" fontId="9" fillId="0" borderId="17" xfId="20" applyFont="1" applyBorder="1" applyAlignment="1">
      <alignment horizontal="center" vertical="center" wrapText="1"/>
      <protection/>
    </xf>
    <xf numFmtId="164" fontId="10" fillId="0" borderId="18" xfId="20" applyFont="1" applyBorder="1" applyAlignment="1">
      <alignment horizontal="center" vertical="center" wrapText="1"/>
      <protection/>
    </xf>
    <xf numFmtId="164" fontId="11" fillId="0" borderId="19" xfId="20" applyFont="1" applyBorder="1" applyAlignment="1">
      <alignment horizontal="center" vertical="center" wrapText="1"/>
      <protection/>
    </xf>
    <xf numFmtId="164" fontId="9" fillId="0" borderId="20" xfId="20" applyFont="1" applyBorder="1" applyAlignment="1">
      <alignment horizontal="center" vertical="center" wrapText="1"/>
      <protection/>
    </xf>
    <xf numFmtId="164" fontId="11" fillId="0" borderId="21" xfId="20" applyFont="1" applyBorder="1" applyAlignment="1">
      <alignment horizontal="center" vertical="center" wrapText="1"/>
      <protection/>
    </xf>
    <xf numFmtId="164" fontId="12" fillId="0" borderId="22" xfId="20" applyFont="1" applyBorder="1" applyAlignment="1">
      <alignment horizontal="center" vertical="center" wrapText="1"/>
      <protection/>
    </xf>
    <xf numFmtId="164" fontId="12" fillId="0" borderId="2" xfId="20" applyFont="1" applyBorder="1" applyAlignment="1">
      <alignment horizontal="center" vertical="center" wrapText="1"/>
      <protection/>
    </xf>
    <xf numFmtId="166" fontId="12" fillId="0" borderId="23" xfId="20" applyNumberFormat="1" applyFont="1" applyBorder="1" applyAlignment="1">
      <alignment horizontal="center" vertical="center" wrapText="1"/>
      <protection/>
    </xf>
    <xf numFmtId="167" fontId="12" fillId="0" borderId="8" xfId="21" applyNumberFormat="1" applyFont="1" applyFill="1" applyBorder="1" applyAlignment="1" applyProtection="1">
      <alignment horizontal="center" vertical="center" wrapText="1"/>
      <protection/>
    </xf>
    <xf numFmtId="166" fontId="12" fillId="0" borderId="8" xfId="20" applyNumberFormat="1" applyFont="1" applyBorder="1" applyAlignment="1">
      <alignment horizontal="center" vertical="center" wrapText="1"/>
      <protection/>
    </xf>
    <xf numFmtId="164" fontId="12" fillId="0" borderId="10" xfId="20" applyFont="1" applyBorder="1" applyAlignment="1">
      <alignment vertical="center" wrapText="1"/>
      <protection/>
    </xf>
    <xf numFmtId="166" fontId="12" fillId="0" borderId="24" xfId="20" applyNumberFormat="1" applyFont="1" applyBorder="1" applyAlignment="1">
      <alignment horizontal="center" vertical="center" wrapText="1"/>
      <protection/>
    </xf>
    <xf numFmtId="169" fontId="12" fillId="0" borderId="10" xfId="21" applyNumberFormat="1" applyFont="1" applyFill="1" applyBorder="1" applyAlignment="1" applyProtection="1">
      <alignment horizontal="center" vertical="center" wrapText="1"/>
      <protection/>
    </xf>
    <xf numFmtId="166" fontId="12" fillId="0" borderId="10" xfId="20" applyNumberFormat="1" applyFont="1" applyFill="1" applyBorder="1" applyAlignment="1">
      <alignment horizontal="center" vertical="center" wrapText="1"/>
      <protection/>
    </xf>
    <xf numFmtId="164" fontId="12" fillId="0" borderId="10" xfId="20" applyFont="1" applyFill="1" applyBorder="1" applyAlignment="1">
      <alignment vertical="center" wrapText="1"/>
      <protection/>
    </xf>
    <xf numFmtId="164" fontId="12" fillId="0" borderId="10" xfId="20" applyFont="1" applyFill="1" applyBorder="1" applyAlignment="1">
      <alignment horizontal="center" vertical="center" wrapText="1"/>
      <protection/>
    </xf>
    <xf numFmtId="164" fontId="12" fillId="0" borderId="25" xfId="20" applyFont="1" applyBorder="1" applyAlignment="1">
      <alignment horizontal="center" vertical="center" wrapText="1"/>
      <protection/>
    </xf>
    <xf numFmtId="164" fontId="12" fillId="0" borderId="20" xfId="20" applyFont="1" applyBorder="1" applyAlignment="1">
      <alignment horizontal="center" vertical="center" wrapText="1"/>
      <protection/>
    </xf>
    <xf numFmtId="164" fontId="12" fillId="0" borderId="6" xfId="20" applyFont="1" applyBorder="1" applyAlignment="1">
      <alignment horizontal="left" vertical="center" wrapText="1"/>
      <protection/>
    </xf>
    <xf numFmtId="164" fontId="12" fillId="0" borderId="6" xfId="20" applyFont="1" applyBorder="1" applyAlignment="1">
      <alignment horizontal="center" vertical="center" wrapText="1"/>
      <protection/>
    </xf>
    <xf numFmtId="167" fontId="12" fillId="0" borderId="6" xfId="21" applyNumberFormat="1" applyFont="1" applyFill="1" applyBorder="1" applyAlignment="1" applyProtection="1">
      <alignment horizontal="center" vertical="center" wrapText="1"/>
      <protection/>
    </xf>
    <xf numFmtId="166" fontId="12" fillId="0" borderId="26" xfId="20" applyNumberFormat="1" applyFont="1" applyBorder="1" applyAlignment="1">
      <alignment horizontal="center" vertical="center" wrapText="1"/>
      <protection/>
    </xf>
    <xf numFmtId="166" fontId="12" fillId="0" borderId="13" xfId="20" applyNumberFormat="1" applyFont="1" applyBorder="1" applyAlignment="1">
      <alignment horizontal="center" vertical="center"/>
      <protection/>
    </xf>
    <xf numFmtId="166" fontId="12" fillId="0" borderId="14" xfId="20" applyNumberFormat="1" applyFont="1" applyBorder="1" applyAlignment="1">
      <alignment horizontal="center" vertical="center"/>
      <protection/>
    </xf>
    <xf numFmtId="166" fontId="13" fillId="0" borderId="15" xfId="20" applyNumberFormat="1" applyFont="1" applyBorder="1" applyAlignment="1">
      <alignment horizontal="center" vertical="center"/>
      <protection/>
    </xf>
    <xf numFmtId="166" fontId="13" fillId="0" borderId="0" xfId="20" applyNumberFormat="1" applyFont="1" applyBorder="1" applyAlignment="1">
      <alignment horizontal="center" vertical="center"/>
      <protection/>
    </xf>
    <xf numFmtId="164" fontId="15" fillId="0" borderId="0" xfId="20" applyFont="1" applyBorder="1" applyAlignment="1">
      <alignment horizontal="center" vertical="center"/>
      <protection/>
    </xf>
    <xf numFmtId="164" fontId="2" fillId="0" borderId="0" xfId="20" applyBorder="1" applyAlignment="1">
      <alignment horizontal="center"/>
      <protection/>
    </xf>
    <xf numFmtId="164" fontId="9" fillId="0" borderId="27" xfId="20" applyFont="1" applyBorder="1" applyAlignment="1">
      <alignment horizontal="center" vertical="center" wrapText="1"/>
      <protection/>
    </xf>
    <xf numFmtId="164" fontId="10" fillId="0" borderId="7" xfId="20" applyFont="1" applyBorder="1" applyAlignment="1">
      <alignment horizontal="center" vertical="center" wrapText="1"/>
      <protection/>
    </xf>
    <xf numFmtId="164" fontId="10" fillId="0" borderId="28" xfId="20" applyFont="1" applyBorder="1" applyAlignment="1">
      <alignment horizontal="center" vertical="center" wrapText="1"/>
      <protection/>
    </xf>
    <xf numFmtId="164" fontId="10" fillId="0" borderId="10" xfId="20" applyFont="1" applyBorder="1" applyAlignment="1">
      <alignment horizontal="center" vertical="center" wrapText="1"/>
      <protection/>
    </xf>
    <xf numFmtId="164" fontId="11" fillId="0" borderId="24" xfId="20" applyFont="1" applyBorder="1" applyAlignment="1">
      <alignment horizontal="center" vertical="center" wrapText="1"/>
      <protection/>
    </xf>
    <xf numFmtId="164" fontId="12" fillId="0" borderId="29" xfId="20" applyFont="1" applyBorder="1" applyAlignment="1">
      <alignment horizontal="center" vertical="center" wrapText="1"/>
      <protection/>
    </xf>
    <xf numFmtId="164" fontId="12" fillId="0" borderId="7" xfId="20" applyNumberFormat="1" applyFont="1" applyFill="1" applyBorder="1" applyAlignment="1">
      <alignment horizontal="center" vertical="center" wrapText="1"/>
      <protection/>
    </xf>
    <xf numFmtId="164" fontId="12" fillId="0" borderId="9" xfId="20" applyNumberFormat="1" applyFont="1" applyFill="1" applyBorder="1" applyAlignment="1">
      <alignment horizontal="center" vertical="center" wrapText="1"/>
      <protection/>
    </xf>
    <xf numFmtId="168" fontId="12" fillId="0" borderId="9" xfId="20" applyNumberFormat="1" applyFont="1" applyFill="1" applyBorder="1" applyAlignment="1">
      <alignment horizontal="center" vertical="center" wrapText="1"/>
      <protection/>
    </xf>
    <xf numFmtId="164" fontId="12" fillId="0" borderId="10" xfId="20" applyFont="1" applyFill="1" applyBorder="1" applyAlignment="1">
      <alignment horizontal="left" vertical="center" wrapText="1"/>
      <protection/>
    </xf>
    <xf numFmtId="168" fontId="12" fillId="0" borderId="9" xfId="20" applyNumberFormat="1" applyFont="1" applyFill="1" applyBorder="1" applyAlignment="1" applyProtection="1">
      <alignment horizontal="center" vertical="center" wrapText="1"/>
      <protection/>
    </xf>
    <xf numFmtId="168" fontId="12" fillId="0" borderId="11" xfId="20" applyNumberFormat="1" applyFont="1" applyFill="1" applyBorder="1" applyAlignment="1" applyProtection="1">
      <alignment horizontal="center" vertical="center" wrapText="1"/>
      <protection/>
    </xf>
    <xf numFmtId="164" fontId="15" fillId="0" borderId="0" xfId="20" applyFont="1" applyBorder="1" applyAlignment="1">
      <alignment horizontal="center" vertical="center" wrapText="1"/>
      <protection/>
    </xf>
    <xf numFmtId="164" fontId="15" fillId="0" borderId="0" xfId="20" applyFont="1" applyBorder="1" applyAlignment="1">
      <alignment horizontal="left" vertical="center" wrapText="1"/>
      <protection/>
    </xf>
    <xf numFmtId="164" fontId="18" fillId="0" borderId="0" xfId="20" applyFont="1" applyAlignment="1">
      <alignment horizontal="center" vertical="center" wrapText="1"/>
      <protection/>
    </xf>
    <xf numFmtId="170" fontId="12" fillId="0" borderId="2" xfId="21" applyNumberFormat="1" applyFont="1" applyFill="1" applyBorder="1" applyAlignment="1" applyProtection="1">
      <alignment horizontal="center" vertical="center" wrapText="1"/>
      <protection/>
    </xf>
    <xf numFmtId="170" fontId="12" fillId="0" borderId="10" xfId="21" applyNumberFormat="1" applyFont="1" applyFill="1" applyBorder="1" applyAlignment="1" applyProtection="1">
      <alignment horizontal="center" vertical="center" wrapText="1"/>
      <protection/>
    </xf>
    <xf numFmtId="171" fontId="12" fillId="0" borderId="10" xfId="21" applyNumberFormat="1" applyFont="1" applyFill="1" applyBorder="1" applyAlignment="1" applyProtection="1">
      <alignment horizontal="center" vertical="center" wrapText="1"/>
      <protection/>
    </xf>
    <xf numFmtId="164" fontId="10" fillId="0" borderId="0" xfId="20" applyFont="1" applyBorder="1" applyAlignment="1">
      <alignment horizontal="right"/>
      <protection/>
    </xf>
    <xf numFmtId="166" fontId="18" fillId="0" borderId="0" xfId="20" applyNumberFormat="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Финансов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3:K60"/>
  <sheetViews>
    <sheetView view="pageBreakPreview" zoomScaleNormal="80" zoomScaleSheetLayoutView="100" workbookViewId="0" topLeftCell="A1">
      <selection activeCell="A35" sqref="A35"/>
    </sheetView>
  </sheetViews>
  <sheetFormatPr defaultColWidth="9.140625" defaultRowHeight="15" outlineLevelRow="1"/>
  <cols>
    <col min="1" max="1" width="10.140625" style="1" customWidth="1"/>
    <col min="2" max="2" width="14.8515625" style="1" customWidth="1"/>
    <col min="3" max="3" width="7.28125" style="1" customWidth="1"/>
    <col min="4" max="4" width="38.140625" style="1" customWidth="1"/>
    <col min="5" max="5" width="10.00390625" style="1" customWidth="1"/>
    <col min="6" max="6" width="10.421875" style="1" customWidth="1"/>
    <col min="7" max="7" width="10.00390625" style="1" customWidth="1"/>
    <col min="8" max="8" width="12.57421875" style="1" customWidth="1"/>
    <col min="9" max="9" width="14.421875" style="1" customWidth="1"/>
    <col min="10" max="16384" width="9.140625" style="1" customWidth="1"/>
  </cols>
  <sheetData>
    <row r="3" spans="1:9" ht="16.5" customHeight="1" outlineLevel="1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28.5" customHeight="1" outlineLevel="1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ht="16.5" customHeight="1" outlineLevel="1">
      <c r="A5" s="3"/>
      <c r="B5" s="3"/>
      <c r="C5" s="3"/>
      <c r="D5" s="3"/>
      <c r="E5" s="3"/>
      <c r="F5" s="3"/>
      <c r="G5" s="3"/>
      <c r="H5" s="3"/>
      <c r="I5" s="3"/>
    </row>
    <row r="6" spans="1:9" ht="14.25" customHeight="1">
      <c r="A6" s="4"/>
      <c r="B6" s="4"/>
      <c r="C6" s="4"/>
      <c r="D6" s="4"/>
      <c r="H6" s="5"/>
      <c r="I6" s="5"/>
    </row>
    <row r="7" spans="1:9" ht="12.75" customHeight="1">
      <c r="A7" s="6" t="s">
        <v>2</v>
      </c>
      <c r="B7" s="6"/>
      <c r="C7" s="6"/>
      <c r="D7" s="6"/>
      <c r="E7" s="6"/>
      <c r="F7" s="6"/>
      <c r="G7" s="6"/>
      <c r="H7" s="6"/>
      <c r="I7" s="6"/>
    </row>
    <row r="8" spans="1:9" ht="12.75" customHeight="1">
      <c r="A8" s="6"/>
      <c r="B8" s="6"/>
      <c r="C8" s="6"/>
      <c r="D8" s="6"/>
      <c r="E8" s="6"/>
      <c r="F8" s="6"/>
      <c r="G8" s="6"/>
      <c r="H8" s="6"/>
      <c r="I8" s="6"/>
    </row>
    <row r="9" spans="1:9" ht="12.75" hidden="1">
      <c r="A9" s="6"/>
      <c r="B9" s="6"/>
      <c r="C9" s="6"/>
      <c r="D9" s="6"/>
      <c r="E9" s="6"/>
      <c r="F9" s="6"/>
      <c r="G9" s="6"/>
      <c r="H9" s="6"/>
      <c r="I9" s="6"/>
    </row>
    <row r="10" spans="1:11" ht="25.5" customHeight="1">
      <c r="A10" s="7" t="s">
        <v>3</v>
      </c>
      <c r="B10" s="8"/>
      <c r="C10" s="9" t="s">
        <v>4</v>
      </c>
      <c r="D10" s="9"/>
      <c r="E10" s="9"/>
      <c r="F10" s="9"/>
      <c r="G10" s="9"/>
      <c r="H10" s="9"/>
      <c r="I10" s="10"/>
      <c r="J10" s="11"/>
      <c r="K10" s="11"/>
    </row>
    <row r="11" spans="1:9" ht="17.25" customHeight="1">
      <c r="A11" s="7" t="s">
        <v>5</v>
      </c>
      <c r="B11" s="7"/>
      <c r="C11" s="7"/>
      <c r="D11" s="7" t="s">
        <v>6</v>
      </c>
      <c r="E11" s="12"/>
      <c r="F11" s="12"/>
      <c r="G11" s="12"/>
      <c r="H11" s="12"/>
      <c r="I11" s="13"/>
    </row>
    <row r="12" spans="1:9" s="5" customFormat="1" ht="15" customHeight="1">
      <c r="A12" s="14" t="s">
        <v>7</v>
      </c>
      <c r="B12" s="15" t="s">
        <v>8</v>
      </c>
      <c r="C12" s="15"/>
      <c r="D12" s="16" t="s">
        <v>9</v>
      </c>
      <c r="E12" s="17" t="s">
        <v>10</v>
      </c>
      <c r="F12" s="17"/>
      <c r="G12" s="17"/>
      <c r="H12" s="18" t="s">
        <v>11</v>
      </c>
      <c r="I12" s="18"/>
    </row>
    <row r="13" spans="1:9" s="5" customFormat="1" ht="60.75">
      <c r="A13" s="14"/>
      <c r="B13" s="19" t="s">
        <v>12</v>
      </c>
      <c r="C13" s="19" t="s">
        <v>13</v>
      </c>
      <c r="D13" s="16"/>
      <c r="E13" s="20" t="s">
        <v>14</v>
      </c>
      <c r="F13" s="19" t="s">
        <v>15</v>
      </c>
      <c r="G13" s="19" t="s">
        <v>16</v>
      </c>
      <c r="H13" s="19" t="s">
        <v>17</v>
      </c>
      <c r="I13" s="21" t="s">
        <v>18</v>
      </c>
    </row>
    <row r="14" spans="1:9" ht="29.25" customHeight="1">
      <c r="A14" s="22">
        <v>1</v>
      </c>
      <c r="B14" s="23" t="s">
        <v>19</v>
      </c>
      <c r="C14" s="24"/>
      <c r="D14" s="25" t="s">
        <v>20</v>
      </c>
      <c r="E14" s="26" t="s">
        <v>21</v>
      </c>
      <c r="F14" s="27">
        <v>0.29</v>
      </c>
      <c r="G14" s="28">
        <v>203</v>
      </c>
      <c r="H14" s="27">
        <v>399</v>
      </c>
      <c r="I14" s="27">
        <f>F14*G14*H14</f>
        <v>23489.129999999997</v>
      </c>
    </row>
    <row r="15" spans="1:9" ht="14.25" customHeight="1">
      <c r="A15" s="29">
        <v>2</v>
      </c>
      <c r="B15" s="30" t="s">
        <v>19</v>
      </c>
      <c r="C15" s="31">
        <v>1.67</v>
      </c>
      <c r="D15" s="32" t="s">
        <v>22</v>
      </c>
      <c r="E15" s="33" t="s">
        <v>21</v>
      </c>
      <c r="F15" s="31">
        <v>0.22</v>
      </c>
      <c r="G15" s="34">
        <v>203</v>
      </c>
      <c r="H15" s="31">
        <v>399</v>
      </c>
      <c r="I15" s="31">
        <f>F15*G15*H15*C15</f>
        <v>29758.2978</v>
      </c>
    </row>
    <row r="16" spans="1:9" ht="24.75" customHeight="1">
      <c r="A16" s="29">
        <v>3</v>
      </c>
      <c r="B16" s="30" t="s">
        <v>23</v>
      </c>
      <c r="C16" s="31"/>
      <c r="D16" s="32" t="s">
        <v>24</v>
      </c>
      <c r="E16" s="33" t="s">
        <v>25</v>
      </c>
      <c r="F16" s="31">
        <v>0.9</v>
      </c>
      <c r="G16" s="34">
        <v>1</v>
      </c>
      <c r="H16" s="31">
        <v>399</v>
      </c>
      <c r="I16" s="31">
        <f>F16*G16*H16</f>
        <v>359.1</v>
      </c>
    </row>
    <row r="17" spans="1:9" ht="27" customHeight="1">
      <c r="A17" s="29">
        <v>4</v>
      </c>
      <c r="B17" s="30" t="s">
        <v>26</v>
      </c>
      <c r="C17" s="35">
        <v>1.67</v>
      </c>
      <c r="D17" s="32" t="s">
        <v>27</v>
      </c>
      <c r="E17" s="33" t="s">
        <v>21</v>
      </c>
      <c r="F17" s="31">
        <v>2.51</v>
      </c>
      <c r="G17" s="34">
        <v>1.62</v>
      </c>
      <c r="H17" s="31">
        <v>399</v>
      </c>
      <c r="I17" s="31">
        <f>H17*G17*F17*C17</f>
        <v>2709.4310459999997</v>
      </c>
    </row>
    <row r="18" spans="1:9" ht="33" customHeight="1">
      <c r="A18" s="29">
        <v>5</v>
      </c>
      <c r="B18" s="30" t="s">
        <v>26</v>
      </c>
      <c r="C18" s="35"/>
      <c r="D18" s="32" t="s">
        <v>28</v>
      </c>
      <c r="E18" s="33" t="s">
        <v>21</v>
      </c>
      <c r="F18" s="31">
        <v>4.95</v>
      </c>
      <c r="G18" s="34">
        <v>1.62</v>
      </c>
      <c r="H18" s="31">
        <v>399</v>
      </c>
      <c r="I18" s="31">
        <f>F18*G18*H18</f>
        <v>3199.581</v>
      </c>
    </row>
    <row r="19" spans="1:9" ht="13.5" customHeight="1">
      <c r="A19" s="29">
        <v>6</v>
      </c>
      <c r="B19" s="30" t="s">
        <v>29</v>
      </c>
      <c r="C19" s="35">
        <v>1.67</v>
      </c>
      <c r="D19" s="32" t="s">
        <v>30</v>
      </c>
      <c r="E19" s="33" t="s">
        <v>21</v>
      </c>
      <c r="F19" s="31">
        <v>0.25</v>
      </c>
      <c r="G19" s="34">
        <v>1</v>
      </c>
      <c r="H19" s="31">
        <v>399</v>
      </c>
      <c r="I19" s="31">
        <f>H19*G19*F19*C19</f>
        <v>166.58249999999998</v>
      </c>
    </row>
    <row r="20" spans="1:9" ht="15.75" customHeight="1">
      <c r="A20" s="29">
        <v>7</v>
      </c>
      <c r="B20" s="30" t="s">
        <v>31</v>
      </c>
      <c r="C20" s="31"/>
      <c r="D20" s="32" t="s">
        <v>32</v>
      </c>
      <c r="E20" s="33" t="s">
        <v>33</v>
      </c>
      <c r="F20" s="31">
        <v>2.7</v>
      </c>
      <c r="G20" s="34">
        <v>1</v>
      </c>
      <c r="H20" s="31">
        <v>399</v>
      </c>
      <c r="I20" s="31">
        <f>F20*G20*H20</f>
        <v>1077.3000000000002</v>
      </c>
    </row>
    <row r="21" spans="1:9" ht="34.5" customHeight="1">
      <c r="A21" s="29">
        <v>8</v>
      </c>
      <c r="B21" s="30" t="s">
        <v>34</v>
      </c>
      <c r="C21" s="31">
        <v>1.67</v>
      </c>
      <c r="D21" s="32" t="s">
        <v>35</v>
      </c>
      <c r="E21" s="33" t="s">
        <v>21</v>
      </c>
      <c r="F21" s="31">
        <v>0.11</v>
      </c>
      <c r="G21" s="34">
        <v>22.7</v>
      </c>
      <c r="H21" s="31">
        <v>399</v>
      </c>
      <c r="I21" s="31">
        <f>H21*G21*F21*C21</f>
        <v>1663.8260099999998</v>
      </c>
    </row>
    <row r="22" spans="1:9" ht="30.75" customHeight="1">
      <c r="A22" s="29">
        <v>9</v>
      </c>
      <c r="B22" s="30" t="s">
        <v>34</v>
      </c>
      <c r="C22" s="31"/>
      <c r="D22" s="32" t="s">
        <v>36</v>
      </c>
      <c r="E22" s="33" t="s">
        <v>21</v>
      </c>
      <c r="F22" s="31">
        <v>0.14</v>
      </c>
      <c r="G22" s="34">
        <v>22.7</v>
      </c>
      <c r="H22" s="31">
        <v>399</v>
      </c>
      <c r="I22" s="31">
        <f>F22*G22*H22</f>
        <v>1268.0220000000002</v>
      </c>
    </row>
    <row r="23" spans="1:9" ht="27" customHeight="1">
      <c r="A23" s="29">
        <v>10</v>
      </c>
      <c r="B23" s="30" t="s">
        <v>37</v>
      </c>
      <c r="C23" s="31"/>
      <c r="D23" s="32" t="s">
        <v>38</v>
      </c>
      <c r="E23" s="33" t="s">
        <v>39</v>
      </c>
      <c r="F23" s="31">
        <v>0.4</v>
      </c>
      <c r="G23" s="34">
        <v>3</v>
      </c>
      <c r="H23" s="31"/>
      <c r="I23" s="31">
        <f>F23*G23*H23</f>
        <v>0</v>
      </c>
    </row>
    <row r="24" spans="1:9" ht="28.5" customHeight="1">
      <c r="A24" s="29">
        <v>11</v>
      </c>
      <c r="B24" s="30" t="s">
        <v>40</v>
      </c>
      <c r="C24" s="31"/>
      <c r="D24" s="32" t="s">
        <v>41</v>
      </c>
      <c r="E24" s="33" t="s">
        <v>33</v>
      </c>
      <c r="F24" s="31">
        <v>0.08</v>
      </c>
      <c r="G24" s="34">
        <v>4</v>
      </c>
      <c r="H24" s="31">
        <v>399</v>
      </c>
      <c r="I24" s="31">
        <f>F24*G24*H24</f>
        <v>127.68</v>
      </c>
    </row>
    <row r="25" spans="1:9" ht="27" customHeight="1">
      <c r="A25" s="29">
        <v>12</v>
      </c>
      <c r="B25" s="30" t="s">
        <v>42</v>
      </c>
      <c r="C25" s="31"/>
      <c r="D25" s="32" t="s">
        <v>43</v>
      </c>
      <c r="E25" s="33" t="s">
        <v>44</v>
      </c>
      <c r="F25" s="31">
        <v>0.35</v>
      </c>
      <c r="G25" s="34">
        <v>20</v>
      </c>
      <c r="H25" s="31">
        <v>399</v>
      </c>
      <c r="I25" s="31">
        <f>F25*G25*H25</f>
        <v>2793</v>
      </c>
    </row>
    <row r="26" spans="1:9" ht="14.25" customHeight="1">
      <c r="A26" s="29">
        <v>13</v>
      </c>
      <c r="B26" s="30" t="s">
        <v>45</v>
      </c>
      <c r="C26" s="31"/>
      <c r="D26" s="32" t="s">
        <v>46</v>
      </c>
      <c r="E26" s="33" t="s">
        <v>44</v>
      </c>
      <c r="F26" s="31">
        <v>0.2</v>
      </c>
      <c r="G26" s="34">
        <v>2</v>
      </c>
      <c r="H26" s="31">
        <v>399</v>
      </c>
      <c r="I26" s="31">
        <f>F26*G26*H26</f>
        <v>159.60000000000002</v>
      </c>
    </row>
    <row r="27" spans="1:9" ht="28.5" customHeight="1">
      <c r="A27" s="29">
        <v>14</v>
      </c>
      <c r="B27" s="36" t="s">
        <v>47</v>
      </c>
      <c r="C27" s="31"/>
      <c r="D27" s="32" t="s">
        <v>48</v>
      </c>
      <c r="E27" s="33" t="s">
        <v>49</v>
      </c>
      <c r="F27" s="31">
        <v>0.21</v>
      </c>
      <c r="G27" s="34">
        <v>4</v>
      </c>
      <c r="H27" s="31">
        <v>399</v>
      </c>
      <c r="I27" s="31">
        <f>F27*G27*H27</f>
        <v>335.15999999999997</v>
      </c>
    </row>
    <row r="28" spans="1:9" ht="16.5">
      <c r="A28" s="29">
        <v>15</v>
      </c>
      <c r="B28" s="30" t="s">
        <v>50</v>
      </c>
      <c r="C28" s="31"/>
      <c r="D28" s="32" t="s">
        <v>51</v>
      </c>
      <c r="E28" s="33" t="s">
        <v>49</v>
      </c>
      <c r="F28" s="31">
        <v>0.62</v>
      </c>
      <c r="G28" s="34">
        <v>1</v>
      </c>
      <c r="H28" s="31">
        <v>399</v>
      </c>
      <c r="I28" s="31">
        <f>F28*G28*H28</f>
        <v>247.38</v>
      </c>
    </row>
    <row r="29" spans="1:9" ht="49.5">
      <c r="A29" s="29">
        <v>16</v>
      </c>
      <c r="B29" s="36" t="s">
        <v>52</v>
      </c>
      <c r="C29" s="31"/>
      <c r="D29" s="32" t="s">
        <v>53</v>
      </c>
      <c r="E29" s="33" t="s">
        <v>54</v>
      </c>
      <c r="F29" s="31">
        <v>0.11</v>
      </c>
      <c r="G29" s="34">
        <v>1</v>
      </c>
      <c r="H29" s="31">
        <v>399</v>
      </c>
      <c r="I29" s="31">
        <f>F29*G29*H29</f>
        <v>43.89</v>
      </c>
    </row>
    <row r="30" spans="1:9" ht="32.25" customHeight="1">
      <c r="A30" s="29">
        <v>17</v>
      </c>
      <c r="B30" s="36" t="s">
        <v>55</v>
      </c>
      <c r="C30" s="31"/>
      <c r="D30" s="32" t="s">
        <v>56</v>
      </c>
      <c r="E30" s="33" t="s">
        <v>57</v>
      </c>
      <c r="F30" s="31">
        <v>0.63</v>
      </c>
      <c r="G30" s="37">
        <v>2</v>
      </c>
      <c r="H30" s="31">
        <v>399</v>
      </c>
      <c r="I30" s="31">
        <f>F30*G30*H30</f>
        <v>502.74</v>
      </c>
    </row>
    <row r="31" spans="1:9" ht="34.5" customHeight="1">
      <c r="A31" s="29">
        <v>18</v>
      </c>
      <c r="B31" s="30" t="s">
        <v>58</v>
      </c>
      <c r="C31" s="31"/>
      <c r="D31" s="32" t="s">
        <v>59</v>
      </c>
      <c r="E31" s="33" t="s">
        <v>60</v>
      </c>
      <c r="F31" s="31">
        <v>0.08</v>
      </c>
      <c r="G31" s="34">
        <v>1</v>
      </c>
      <c r="H31" s="31">
        <v>399</v>
      </c>
      <c r="I31" s="31">
        <f>F31*G31*H31</f>
        <v>31.92</v>
      </c>
    </row>
    <row r="32" spans="1:9" ht="37.5" customHeight="1">
      <c r="A32" s="29">
        <v>19</v>
      </c>
      <c r="B32" s="36" t="s">
        <v>61</v>
      </c>
      <c r="C32" s="31"/>
      <c r="D32" s="32" t="s">
        <v>62</v>
      </c>
      <c r="E32" s="33" t="s">
        <v>63</v>
      </c>
      <c r="F32" s="31">
        <v>0.06</v>
      </c>
      <c r="G32" s="34">
        <v>22.7</v>
      </c>
      <c r="H32" s="31">
        <v>399</v>
      </c>
      <c r="I32" s="31">
        <f>F32*G32*H32</f>
        <v>543.438</v>
      </c>
    </row>
    <row r="33" spans="1:9" ht="30.75" customHeight="1">
      <c r="A33" s="29">
        <v>20</v>
      </c>
      <c r="B33" s="36" t="s">
        <v>64</v>
      </c>
      <c r="C33" s="31"/>
      <c r="D33" s="32" t="s">
        <v>65</v>
      </c>
      <c r="E33" s="33" t="s">
        <v>21</v>
      </c>
      <c r="F33" s="31">
        <v>0.06</v>
      </c>
      <c r="G33" s="34">
        <v>203</v>
      </c>
      <c r="H33" s="31">
        <v>399</v>
      </c>
      <c r="I33" s="31">
        <f>F33*G33*H33</f>
        <v>4859.82</v>
      </c>
    </row>
    <row r="34" spans="1:9" ht="14.25" customHeight="1">
      <c r="A34" s="29">
        <v>21</v>
      </c>
      <c r="B34" s="36" t="s">
        <v>66</v>
      </c>
      <c r="C34" s="31"/>
      <c r="D34" s="32" t="s">
        <v>67</v>
      </c>
      <c r="E34" s="33" t="s">
        <v>44</v>
      </c>
      <c r="F34" s="31">
        <v>0.3</v>
      </c>
      <c r="G34" s="34">
        <v>1</v>
      </c>
      <c r="H34" s="31">
        <v>399</v>
      </c>
      <c r="I34" s="31">
        <f>F34*G34*H34</f>
        <v>119.69999999999999</v>
      </c>
    </row>
    <row r="35" spans="1:9" ht="36" customHeight="1">
      <c r="A35" s="29">
        <v>22</v>
      </c>
      <c r="B35" s="36" t="s">
        <v>68</v>
      </c>
      <c r="C35" s="31"/>
      <c r="D35" s="32" t="s">
        <v>69</v>
      </c>
      <c r="E35" s="33" t="s">
        <v>44</v>
      </c>
      <c r="F35" s="31">
        <v>0.35</v>
      </c>
      <c r="G35" s="34">
        <v>8</v>
      </c>
      <c r="H35" s="31">
        <v>399</v>
      </c>
      <c r="I35" s="31">
        <f>F35*G35*H35</f>
        <v>1117.1999999999998</v>
      </c>
    </row>
    <row r="36" spans="1:9" ht="26.25" customHeight="1">
      <c r="A36" s="29">
        <v>23</v>
      </c>
      <c r="B36" s="38" t="s">
        <v>70</v>
      </c>
      <c r="C36" s="31"/>
      <c r="D36" s="32" t="s">
        <v>71</v>
      </c>
      <c r="E36" s="33" t="s">
        <v>72</v>
      </c>
      <c r="F36" s="31">
        <v>1</v>
      </c>
      <c r="G36" s="34">
        <v>1</v>
      </c>
      <c r="H36" s="31">
        <v>399</v>
      </c>
      <c r="I36" s="31">
        <f>F36*G36*H36</f>
        <v>399</v>
      </c>
    </row>
    <row r="37" spans="1:9" ht="13.5" customHeight="1">
      <c r="A37" s="29">
        <v>24</v>
      </c>
      <c r="B37" s="39"/>
      <c r="C37" s="40"/>
      <c r="D37" s="41" t="s">
        <v>73</v>
      </c>
      <c r="E37" s="42" t="s">
        <v>74</v>
      </c>
      <c r="F37" s="40"/>
      <c r="G37" s="43">
        <v>2</v>
      </c>
      <c r="H37" s="31">
        <v>399</v>
      </c>
      <c r="I37" s="40">
        <v>1694.92</v>
      </c>
    </row>
    <row r="38" spans="1:9" ht="13.5" customHeight="1">
      <c r="A38" s="29">
        <v>25</v>
      </c>
      <c r="B38" s="39"/>
      <c r="C38" s="40"/>
      <c r="D38" s="32" t="s">
        <v>75</v>
      </c>
      <c r="E38" s="33"/>
      <c r="F38" s="31">
        <v>0.35</v>
      </c>
      <c r="G38" s="34">
        <v>4</v>
      </c>
      <c r="H38" s="31">
        <v>399</v>
      </c>
      <c r="I38" s="31">
        <f>F38*G38*H38</f>
        <v>558.5999999999999</v>
      </c>
    </row>
    <row r="39" spans="1:9" ht="13.5" customHeight="1">
      <c r="A39" s="29">
        <v>26</v>
      </c>
      <c r="B39" s="39"/>
      <c r="C39" s="40"/>
      <c r="D39" s="41" t="s">
        <v>76</v>
      </c>
      <c r="E39" s="42" t="s">
        <v>77</v>
      </c>
      <c r="F39" s="40"/>
      <c r="G39" s="43">
        <v>2</v>
      </c>
      <c r="H39" s="31">
        <v>399</v>
      </c>
      <c r="I39" s="40">
        <v>2388.92</v>
      </c>
    </row>
    <row r="40" spans="1:9" ht="13.5" customHeight="1">
      <c r="A40" s="44">
        <v>27</v>
      </c>
      <c r="B40" s="45" t="s">
        <v>78</v>
      </c>
      <c r="C40" s="46">
        <v>1.25</v>
      </c>
      <c r="D40" s="47" t="s">
        <v>79</v>
      </c>
      <c r="E40" s="48" t="s">
        <v>80</v>
      </c>
      <c r="F40" s="46">
        <v>0.068</v>
      </c>
      <c r="G40" s="49">
        <v>1</v>
      </c>
      <c r="H40" s="50">
        <v>399</v>
      </c>
      <c r="I40" s="46">
        <f>F40*G40*H40*C40</f>
        <v>33.915</v>
      </c>
    </row>
    <row r="41" spans="1:9" ht="15" customHeight="1">
      <c r="A41" s="51"/>
      <c r="B41" s="51"/>
      <c r="C41" s="51"/>
      <c r="D41" s="51"/>
      <c r="E41" s="51"/>
      <c r="F41" s="52" t="s">
        <v>81</v>
      </c>
      <c r="G41" s="52"/>
      <c r="H41" s="52"/>
      <c r="I41" s="53">
        <f>SUM(I14:I40)</f>
        <v>79648.15335599997</v>
      </c>
    </row>
    <row r="42" spans="1:9" ht="14.25" customHeight="1">
      <c r="A42" s="51"/>
      <c r="B42" s="51"/>
      <c r="C42" s="51"/>
      <c r="D42" s="51"/>
      <c r="E42" s="51"/>
      <c r="F42" s="52" t="s">
        <v>82</v>
      </c>
      <c r="G42" s="52"/>
      <c r="H42" s="52"/>
      <c r="I42" s="53">
        <v>1408.47</v>
      </c>
    </row>
    <row r="43" spans="1:10" ht="14.25" customHeight="1">
      <c r="A43" s="51"/>
      <c r="B43" s="51"/>
      <c r="C43" s="51"/>
      <c r="D43" s="51"/>
      <c r="E43" s="51"/>
      <c r="F43" s="54" t="s">
        <v>83</v>
      </c>
      <c r="G43" s="54"/>
      <c r="H43" s="54"/>
      <c r="I43" s="53">
        <v>1408.47</v>
      </c>
      <c r="J43" s="55"/>
    </row>
    <row r="44" spans="1:9" ht="15" customHeight="1">
      <c r="A44" s="51"/>
      <c r="B44" s="51"/>
      <c r="C44" s="51"/>
      <c r="D44" s="51"/>
      <c r="E44" s="51"/>
      <c r="F44" s="52" t="s">
        <v>81</v>
      </c>
      <c r="G44" s="52"/>
      <c r="H44" s="52"/>
      <c r="I44" s="53">
        <f>SUM(I41:I43)</f>
        <v>82465.09335599997</v>
      </c>
    </row>
    <row r="45" spans="1:9" ht="14.25" customHeight="1">
      <c r="A45" s="56"/>
      <c r="B45" s="56"/>
      <c r="C45" s="56"/>
      <c r="D45" s="56"/>
      <c r="E45" s="56"/>
      <c r="F45" s="57" t="s">
        <v>84</v>
      </c>
      <c r="G45" s="57"/>
      <c r="H45" s="57"/>
      <c r="I45" s="58">
        <f>I44*18%</f>
        <v>14843.716804079993</v>
      </c>
    </row>
    <row r="46" spans="1:9" ht="15.75" customHeight="1">
      <c r="A46" s="56"/>
      <c r="C46" s="56"/>
      <c r="D46" s="56"/>
      <c r="E46" s="56"/>
      <c r="F46" s="57" t="s">
        <v>85</v>
      </c>
      <c r="G46" s="57"/>
      <c r="H46" s="57"/>
      <c r="I46" s="59">
        <f>SUM(I44:I45)</f>
        <v>97308.81016007996</v>
      </c>
    </row>
    <row r="47" spans="1:9" ht="15.75" customHeight="1">
      <c r="A47" s="56"/>
      <c r="C47" s="56"/>
      <c r="D47" s="56"/>
      <c r="E47" s="56"/>
      <c r="F47" s="60"/>
      <c r="G47" s="60"/>
      <c r="H47" s="61"/>
      <c r="I47" s="62"/>
    </row>
    <row r="48" spans="1:9" ht="15.75" customHeight="1">
      <c r="A48" s="56"/>
      <c r="B48" s="63"/>
      <c r="C48" s="63"/>
      <c r="D48" s="63"/>
      <c r="E48" s="63"/>
      <c r="F48" s="63"/>
      <c r="G48" s="63"/>
      <c r="H48" s="63"/>
      <c r="I48" s="63"/>
    </row>
    <row r="49" spans="1:9" ht="15.75" customHeight="1">
      <c r="A49" s="56"/>
      <c r="B49" s="64"/>
      <c r="C49" s="56"/>
      <c r="D49" s="56"/>
      <c r="E49" s="56"/>
      <c r="F49" s="60"/>
      <c r="G49" s="60"/>
      <c r="H49" s="61"/>
      <c r="I49" s="62"/>
    </row>
    <row r="50" spans="1:9" ht="15.75" customHeight="1">
      <c r="A50" s="56"/>
      <c r="B50" s="64"/>
      <c r="C50" s="56"/>
      <c r="D50" s="56"/>
      <c r="E50" s="56"/>
      <c r="F50" s="60"/>
      <c r="G50" s="60"/>
      <c r="H50" s="61"/>
      <c r="I50" s="62"/>
    </row>
    <row r="51" spans="1:9" ht="18.75" customHeight="1">
      <c r="A51" s="65"/>
      <c r="B51" s="65"/>
      <c r="C51" s="65"/>
      <c r="D51" s="65"/>
      <c r="E51" s="65"/>
      <c r="F51" s="65"/>
      <c r="G51" s="65"/>
      <c r="H51" s="66"/>
      <c r="I51" s="55"/>
    </row>
    <row r="52" spans="1:8" ht="12.75" customHeight="1">
      <c r="A52" s="67"/>
      <c r="B52" s="67"/>
      <c r="C52" s="67"/>
      <c r="D52" s="67"/>
      <c r="E52" s="67"/>
      <c r="F52" s="67"/>
      <c r="G52" s="67"/>
      <c r="H52" s="67"/>
    </row>
    <row r="53" spans="1:9" ht="12.75" customHeight="1">
      <c r="A53" s="68"/>
      <c r="B53" s="69"/>
      <c r="C53" s="69"/>
      <c r="D53" s="69"/>
      <c r="E53" s="69"/>
      <c r="F53" s="69"/>
      <c r="G53" s="69"/>
      <c r="H53" s="69"/>
      <c r="I53" s="69"/>
    </row>
    <row r="54" spans="1:8" ht="13.5" customHeight="1">
      <c r="A54" s="70"/>
      <c r="B54" s="70"/>
      <c r="C54" s="70"/>
      <c r="D54" s="70"/>
      <c r="E54" s="70"/>
      <c r="F54" s="70"/>
      <c r="G54" s="70"/>
      <c r="H54" s="70"/>
    </row>
    <row r="55" spans="1:8" ht="12.75" customHeight="1">
      <c r="A55" s="71"/>
      <c r="B55" s="71"/>
      <c r="C55" s="71"/>
      <c r="D55" s="71"/>
      <c r="E55" s="71"/>
      <c r="F55" s="71"/>
      <c r="G55" s="71"/>
      <c r="H55" s="71"/>
    </row>
    <row r="56" spans="1:8" ht="12.75" customHeight="1">
      <c r="A56" s="71"/>
      <c r="B56" s="71"/>
      <c r="C56" s="71"/>
      <c r="D56" s="71"/>
      <c r="E56" s="71"/>
      <c r="F56" s="71"/>
      <c r="G56" s="71"/>
      <c r="H56" s="71"/>
    </row>
    <row r="57" spans="1:8" ht="15.75">
      <c r="A57" s="70"/>
      <c r="B57" s="70"/>
      <c r="C57" s="70"/>
      <c r="D57" s="70"/>
      <c r="E57" s="70"/>
      <c r="F57" s="70"/>
      <c r="G57" s="70"/>
      <c r="H57" s="70"/>
    </row>
    <row r="59" spans="1:9" ht="12.75" customHeight="1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2.75" customHeight="1">
      <c r="A60" s="71"/>
      <c r="B60" s="71"/>
      <c r="C60" s="71"/>
      <c r="D60" s="71"/>
      <c r="E60" s="71"/>
      <c r="F60" s="71"/>
      <c r="G60" s="71"/>
      <c r="H60" s="71"/>
      <c r="I60" s="71"/>
    </row>
  </sheetData>
  <sheetProtection selectLockedCells="1" selectUnlockedCells="1"/>
  <mergeCells count="17">
    <mergeCell ref="A3:I3"/>
    <mergeCell ref="A4:I5"/>
    <mergeCell ref="A6:D6"/>
    <mergeCell ref="A7:I9"/>
    <mergeCell ref="A12:A13"/>
    <mergeCell ref="B12:C12"/>
    <mergeCell ref="D12:D13"/>
    <mergeCell ref="E12:G12"/>
    <mergeCell ref="H12:I12"/>
    <mergeCell ref="F41:H41"/>
    <mergeCell ref="F42:H42"/>
    <mergeCell ref="F43:H43"/>
    <mergeCell ref="F44:H44"/>
    <mergeCell ref="F45:H45"/>
    <mergeCell ref="F46:H46"/>
    <mergeCell ref="B48:I48"/>
    <mergeCell ref="B53:I53"/>
  </mergeCells>
  <printOptions/>
  <pageMargins left="0.24513888888888888" right="0.19652777777777777" top="0.19652777777777777" bottom="0.19652777777777777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64"/>
  <sheetViews>
    <sheetView view="pageBreakPreview" zoomScaleNormal="80" zoomScaleSheetLayoutView="100" workbookViewId="0" topLeftCell="A1">
      <selection activeCell="A39" sqref="A39"/>
    </sheetView>
  </sheetViews>
  <sheetFormatPr defaultColWidth="9.140625" defaultRowHeight="15" outlineLevelRow="1"/>
  <cols>
    <col min="1" max="1" width="10.140625" style="1" customWidth="1"/>
    <col min="2" max="2" width="14.28125" style="1" customWidth="1"/>
    <col min="3" max="3" width="10.8515625" style="1" customWidth="1"/>
    <col min="4" max="4" width="42.00390625" style="1" customWidth="1"/>
    <col min="5" max="5" width="12.00390625" style="1" customWidth="1"/>
    <col min="6" max="6" width="9.28125" style="1" customWidth="1"/>
    <col min="7" max="7" width="10.57421875" style="1" customWidth="1"/>
    <col min="8" max="8" width="12.57421875" style="1" customWidth="1"/>
    <col min="9" max="9" width="14.421875" style="1" customWidth="1"/>
    <col min="10" max="16384" width="9.140625" style="1" customWidth="1"/>
  </cols>
  <sheetData>
    <row r="1" spans="1:9" ht="16.5" customHeight="1" outlineLevel="1">
      <c r="A1" s="63"/>
      <c r="B1" s="63"/>
      <c r="C1" s="63"/>
      <c r="D1" s="63"/>
      <c r="G1" s="72"/>
      <c r="H1" s="73"/>
      <c r="I1" s="73"/>
    </row>
    <row r="2" spans="1:9" ht="8.25" customHeight="1">
      <c r="A2" s="6" t="s">
        <v>86</v>
      </c>
      <c r="B2" s="6"/>
      <c r="C2" s="6"/>
      <c r="D2" s="6"/>
      <c r="E2" s="6"/>
      <c r="F2" s="6"/>
      <c r="G2" s="6"/>
      <c r="H2" s="6"/>
      <c r="I2" s="6"/>
    </row>
    <row r="3" spans="1:9" ht="12.75" customHeight="1">
      <c r="A3" s="6"/>
      <c r="B3" s="6"/>
      <c r="C3" s="6"/>
      <c r="D3" s="6"/>
      <c r="E3" s="6"/>
      <c r="F3" s="6"/>
      <c r="G3" s="6"/>
      <c r="H3" s="6"/>
      <c r="I3" s="6"/>
    </row>
    <row r="4" spans="1:9" ht="10.5" customHeight="1">
      <c r="A4" s="6"/>
      <c r="B4" s="6"/>
      <c r="C4" s="6"/>
      <c r="D4" s="6"/>
      <c r="E4" s="6"/>
      <c r="F4" s="6"/>
      <c r="G4" s="6"/>
      <c r="H4" s="6"/>
      <c r="I4" s="6"/>
    </row>
    <row r="5" spans="1:8" ht="15.75" customHeight="1">
      <c r="A5" s="74" t="s">
        <v>3</v>
      </c>
      <c r="B5" s="74"/>
      <c r="C5" s="75" t="s">
        <v>87</v>
      </c>
      <c r="D5" s="75"/>
      <c r="E5" s="75"/>
      <c r="F5" s="75"/>
      <c r="G5" s="75"/>
      <c r="H5" s="75"/>
    </row>
    <row r="6" spans="1:8" ht="14.25" customHeight="1">
      <c r="A6" s="76"/>
      <c r="B6" s="76"/>
      <c r="C6" s="75"/>
      <c r="D6" s="75"/>
      <c r="E6" s="75"/>
      <c r="F6" s="75"/>
      <c r="G6" s="75"/>
      <c r="H6" s="75"/>
    </row>
    <row r="7" spans="1:8" ht="16.5">
      <c r="A7" s="7" t="s">
        <v>88</v>
      </c>
      <c r="B7" s="7"/>
      <c r="C7" s="12"/>
      <c r="D7" s="12"/>
      <c r="E7" s="12"/>
      <c r="F7" s="12"/>
      <c r="G7" s="12"/>
      <c r="H7" s="12"/>
    </row>
    <row r="8" spans="1:9" s="5" customFormat="1" ht="15.75" customHeight="1">
      <c r="A8" s="14" t="s">
        <v>7</v>
      </c>
      <c r="B8" s="15" t="s">
        <v>8</v>
      </c>
      <c r="C8" s="15"/>
      <c r="D8" s="16" t="s">
        <v>9</v>
      </c>
      <c r="E8" s="17" t="s">
        <v>10</v>
      </c>
      <c r="F8" s="17"/>
      <c r="G8" s="17"/>
      <c r="H8" s="18" t="s">
        <v>11</v>
      </c>
      <c r="I8" s="18"/>
    </row>
    <row r="9" spans="1:9" s="5" customFormat="1" ht="60">
      <c r="A9" s="14"/>
      <c r="B9" s="19" t="s">
        <v>12</v>
      </c>
      <c r="C9" s="19" t="s">
        <v>13</v>
      </c>
      <c r="D9" s="16"/>
      <c r="E9" s="19" t="s">
        <v>14</v>
      </c>
      <c r="F9" s="19" t="s">
        <v>15</v>
      </c>
      <c r="G9" s="19" t="s">
        <v>16</v>
      </c>
      <c r="H9" s="19" t="s">
        <v>17</v>
      </c>
      <c r="I9" s="77" t="s">
        <v>18</v>
      </c>
    </row>
    <row r="10" spans="1:9" s="5" customFormat="1" ht="15">
      <c r="A10" s="78"/>
      <c r="B10" s="79"/>
      <c r="C10" s="79"/>
      <c r="D10" s="79"/>
      <c r="E10" s="79"/>
      <c r="F10" s="79"/>
      <c r="G10" s="79"/>
      <c r="H10" s="79"/>
      <c r="I10" s="80"/>
    </row>
    <row r="11" spans="1:9" s="5" customFormat="1" ht="15.75">
      <c r="A11" s="81"/>
      <c r="B11" s="79"/>
      <c r="C11" s="79"/>
      <c r="D11" s="79"/>
      <c r="E11" s="79"/>
      <c r="F11" s="79"/>
      <c r="G11" s="79"/>
      <c r="H11" s="79"/>
      <c r="I11" s="82"/>
    </row>
    <row r="12" spans="1:9" ht="19.5" customHeight="1">
      <c r="A12" s="83">
        <v>1</v>
      </c>
      <c r="B12" s="23" t="s">
        <v>89</v>
      </c>
      <c r="C12" s="27"/>
      <c r="D12" s="25" t="s">
        <v>90</v>
      </c>
      <c r="E12" s="84" t="s">
        <v>21</v>
      </c>
      <c r="F12" s="27">
        <v>0.29</v>
      </c>
      <c r="G12" s="28">
        <v>72</v>
      </c>
      <c r="H12" s="27">
        <v>399</v>
      </c>
      <c r="I12" s="85">
        <f>F12*G12*H12</f>
        <v>8331.119999999999</v>
      </c>
    </row>
    <row r="13" spans="1:9" ht="18" customHeight="1">
      <c r="A13" s="29">
        <v>2</v>
      </c>
      <c r="B13" s="30" t="s">
        <v>89</v>
      </c>
      <c r="C13" s="31">
        <v>1.67</v>
      </c>
      <c r="D13" s="32" t="s">
        <v>91</v>
      </c>
      <c r="E13" s="33" t="s">
        <v>21</v>
      </c>
      <c r="F13" s="31">
        <v>0.22</v>
      </c>
      <c r="G13" s="86">
        <v>72</v>
      </c>
      <c r="H13" s="87">
        <v>399</v>
      </c>
      <c r="I13" s="85">
        <f>F13*G13*H13*C13</f>
        <v>10554.6672</v>
      </c>
    </row>
    <row r="14" spans="1:9" ht="30.75" customHeight="1">
      <c r="A14" s="83">
        <v>3</v>
      </c>
      <c r="B14" s="30" t="s">
        <v>26</v>
      </c>
      <c r="C14" s="35">
        <v>1.67</v>
      </c>
      <c r="D14" s="88" t="s">
        <v>27</v>
      </c>
      <c r="E14" s="33" t="s">
        <v>21</v>
      </c>
      <c r="F14" s="31">
        <v>2.51</v>
      </c>
      <c r="G14" s="34">
        <v>0.2</v>
      </c>
      <c r="H14" s="31">
        <v>399</v>
      </c>
      <c r="I14" s="89">
        <f>H14*G14*F14*C14</f>
        <v>334.49766</v>
      </c>
    </row>
    <row r="15" spans="1:9" ht="14.25" customHeight="1">
      <c r="A15" s="29">
        <v>4</v>
      </c>
      <c r="B15" s="30" t="s">
        <v>26</v>
      </c>
      <c r="C15" s="35"/>
      <c r="D15" s="88" t="s">
        <v>28</v>
      </c>
      <c r="E15" s="33" t="s">
        <v>21</v>
      </c>
      <c r="F15" s="31">
        <v>4.95</v>
      </c>
      <c r="G15" s="34">
        <v>0.2</v>
      </c>
      <c r="H15" s="31">
        <v>399</v>
      </c>
      <c r="I15" s="89">
        <f>F15*G15*H15</f>
        <v>395.01000000000005</v>
      </c>
    </row>
    <row r="16" spans="1:9" ht="14.25" customHeight="1">
      <c r="A16" s="83">
        <v>5</v>
      </c>
      <c r="B16" s="30" t="s">
        <v>29</v>
      </c>
      <c r="C16" s="35">
        <v>1.67</v>
      </c>
      <c r="D16" s="88" t="s">
        <v>30</v>
      </c>
      <c r="E16" s="33" t="s">
        <v>21</v>
      </c>
      <c r="F16" s="31">
        <v>0.25</v>
      </c>
      <c r="G16" s="34">
        <v>1</v>
      </c>
      <c r="H16" s="31">
        <v>399</v>
      </c>
      <c r="I16" s="89">
        <f>H16*G16*F16*C16</f>
        <v>166.58249999999998</v>
      </c>
    </row>
    <row r="17" spans="1:9" ht="14.25" customHeight="1">
      <c r="A17" s="29">
        <v>6</v>
      </c>
      <c r="B17" s="30" t="s">
        <v>31</v>
      </c>
      <c r="C17" s="31"/>
      <c r="D17" s="88" t="s">
        <v>32</v>
      </c>
      <c r="E17" s="33" t="s">
        <v>33</v>
      </c>
      <c r="F17" s="31">
        <v>2.7</v>
      </c>
      <c r="G17" s="34">
        <v>1</v>
      </c>
      <c r="H17" s="31">
        <v>399</v>
      </c>
      <c r="I17" s="89">
        <f>F17*G17*H17</f>
        <v>1077.3000000000002</v>
      </c>
    </row>
    <row r="18" spans="1:9" ht="30" customHeight="1">
      <c r="A18" s="83">
        <v>7</v>
      </c>
      <c r="B18" s="30" t="s">
        <v>40</v>
      </c>
      <c r="C18" s="31"/>
      <c r="D18" s="88" t="s">
        <v>41</v>
      </c>
      <c r="E18" s="33" t="s">
        <v>33</v>
      </c>
      <c r="F18" s="31">
        <v>0.08</v>
      </c>
      <c r="G18" s="34">
        <v>1</v>
      </c>
      <c r="H18" s="31">
        <v>399</v>
      </c>
      <c r="I18" s="89">
        <f>F18*G18*H18</f>
        <v>31.92</v>
      </c>
    </row>
    <row r="19" spans="1:9" ht="31.5" customHeight="1">
      <c r="A19" s="29">
        <v>8</v>
      </c>
      <c r="B19" s="30" t="s">
        <v>42</v>
      </c>
      <c r="C19" s="31"/>
      <c r="D19" s="88" t="s">
        <v>43</v>
      </c>
      <c r="E19" s="33" t="s">
        <v>44</v>
      </c>
      <c r="F19" s="31">
        <v>0.35</v>
      </c>
      <c r="G19" s="34">
        <v>20</v>
      </c>
      <c r="H19" s="31">
        <v>399</v>
      </c>
      <c r="I19" s="89">
        <f>F19*G19*H19</f>
        <v>2793</v>
      </c>
    </row>
    <row r="20" spans="1:9" ht="31.5" customHeight="1">
      <c r="A20" s="83">
        <v>9</v>
      </c>
      <c r="B20" s="30" t="s">
        <v>92</v>
      </c>
      <c r="C20" s="31">
        <v>1.67</v>
      </c>
      <c r="D20" s="88" t="s">
        <v>93</v>
      </c>
      <c r="E20" s="33" t="s">
        <v>94</v>
      </c>
      <c r="F20" s="31">
        <v>0.33</v>
      </c>
      <c r="G20" s="86">
        <v>3</v>
      </c>
      <c r="H20" s="87">
        <v>399</v>
      </c>
      <c r="I20" s="85">
        <f>F20*G20*H20*C20</f>
        <v>659.6667</v>
      </c>
    </row>
    <row r="21" spans="1:9" ht="28.5" customHeight="1">
      <c r="A21" s="29">
        <v>10</v>
      </c>
      <c r="B21" s="30" t="s">
        <v>95</v>
      </c>
      <c r="C21" s="31">
        <v>1.67</v>
      </c>
      <c r="D21" s="88" t="s">
        <v>96</v>
      </c>
      <c r="E21" s="33" t="s">
        <v>80</v>
      </c>
      <c r="F21" s="33">
        <v>9.15</v>
      </c>
      <c r="G21" s="90">
        <v>0.72</v>
      </c>
      <c r="H21" s="31">
        <v>399</v>
      </c>
      <c r="I21" s="89">
        <f>F21*G21*H21*1.67</f>
        <v>4389.78204</v>
      </c>
    </row>
    <row r="22" spans="1:9" ht="28.5" customHeight="1">
      <c r="A22" s="83">
        <v>11</v>
      </c>
      <c r="B22" s="30" t="s">
        <v>97</v>
      </c>
      <c r="C22" s="31">
        <v>1.67</v>
      </c>
      <c r="D22" s="88" t="s">
        <v>98</v>
      </c>
      <c r="E22" s="33" t="s">
        <v>99</v>
      </c>
      <c r="F22" s="33">
        <v>2.5</v>
      </c>
      <c r="G22" s="34">
        <v>1</v>
      </c>
      <c r="H22" s="87">
        <v>399</v>
      </c>
      <c r="I22" s="89">
        <f>F22*G22*H22*1.67</f>
        <v>1665.8249999999998</v>
      </c>
    </row>
    <row r="23" spans="1:9" ht="20.25" customHeight="1">
      <c r="A23" s="29">
        <v>12</v>
      </c>
      <c r="B23" s="30" t="s">
        <v>100</v>
      </c>
      <c r="C23" s="31"/>
      <c r="D23" s="88" t="s">
        <v>101</v>
      </c>
      <c r="E23" s="33" t="s">
        <v>80</v>
      </c>
      <c r="F23" s="31">
        <v>8.55</v>
      </c>
      <c r="G23" s="34">
        <v>0.72</v>
      </c>
      <c r="H23" s="31">
        <v>399</v>
      </c>
      <c r="I23" s="89">
        <f>F23*G23*H23</f>
        <v>2456.244</v>
      </c>
    </row>
    <row r="24" spans="1:9" ht="20.25" customHeight="1">
      <c r="A24" s="83">
        <v>13</v>
      </c>
      <c r="B24" s="30" t="s">
        <v>102</v>
      </c>
      <c r="C24" s="31"/>
      <c r="D24" s="88" t="s">
        <v>103</v>
      </c>
      <c r="E24" s="33" t="s">
        <v>80</v>
      </c>
      <c r="F24" s="31">
        <v>0.78</v>
      </c>
      <c r="G24" s="34">
        <v>0.72</v>
      </c>
      <c r="H24" s="87">
        <v>399</v>
      </c>
      <c r="I24" s="89">
        <f>F24*G24*H24</f>
        <v>224.0784</v>
      </c>
    </row>
    <row r="25" spans="1:9" ht="30.75" customHeight="1">
      <c r="A25" s="29">
        <v>14</v>
      </c>
      <c r="B25" s="30" t="s">
        <v>104</v>
      </c>
      <c r="C25" s="31"/>
      <c r="D25" s="88" t="s">
        <v>105</v>
      </c>
      <c r="E25" s="33" t="s">
        <v>106</v>
      </c>
      <c r="F25" s="31">
        <v>0.49</v>
      </c>
      <c r="G25" s="34">
        <v>2</v>
      </c>
      <c r="H25" s="31">
        <v>399</v>
      </c>
      <c r="I25" s="89">
        <f>F25*G25*H25</f>
        <v>391.02</v>
      </c>
    </row>
    <row r="26" spans="1:9" ht="29.25" customHeight="1">
      <c r="A26" s="83">
        <v>15</v>
      </c>
      <c r="B26" s="30" t="s">
        <v>107</v>
      </c>
      <c r="C26" s="31"/>
      <c r="D26" s="88" t="s">
        <v>108</v>
      </c>
      <c r="E26" s="33" t="s">
        <v>106</v>
      </c>
      <c r="F26" s="31">
        <v>0.22</v>
      </c>
      <c r="G26" s="34">
        <v>2</v>
      </c>
      <c r="H26" s="87">
        <v>399</v>
      </c>
      <c r="I26" s="89">
        <f>F26*G26*H26</f>
        <v>175.56</v>
      </c>
    </row>
    <row r="27" spans="1:9" ht="29.25" customHeight="1">
      <c r="A27" s="83"/>
      <c r="B27" s="30" t="s">
        <v>40</v>
      </c>
      <c r="C27" s="31"/>
      <c r="D27" s="32" t="s">
        <v>41</v>
      </c>
      <c r="E27" s="33" t="s">
        <v>33</v>
      </c>
      <c r="F27" s="31">
        <v>0.08</v>
      </c>
      <c r="G27" s="34">
        <v>3</v>
      </c>
      <c r="H27" s="31">
        <v>399</v>
      </c>
      <c r="I27" s="89">
        <f>F27*G27*H27</f>
        <v>95.75999999999999</v>
      </c>
    </row>
    <row r="28" spans="1:9" ht="14.25" customHeight="1">
      <c r="A28" s="29">
        <v>16</v>
      </c>
      <c r="B28" s="30" t="s">
        <v>45</v>
      </c>
      <c r="C28" s="31"/>
      <c r="D28" s="88" t="s">
        <v>46</v>
      </c>
      <c r="E28" s="33" t="s">
        <v>44</v>
      </c>
      <c r="F28" s="31">
        <v>0.2</v>
      </c>
      <c r="G28" s="34">
        <v>2</v>
      </c>
      <c r="H28" s="87">
        <v>399</v>
      </c>
      <c r="I28" s="89">
        <f>F28*G28*H28</f>
        <v>159.60000000000002</v>
      </c>
    </row>
    <row r="29" spans="1:9" ht="13.5" customHeight="1">
      <c r="A29" s="83">
        <v>17</v>
      </c>
      <c r="B29" s="36" t="s">
        <v>47</v>
      </c>
      <c r="C29" s="31"/>
      <c r="D29" s="88" t="s">
        <v>48</v>
      </c>
      <c r="E29" s="33" t="s">
        <v>49</v>
      </c>
      <c r="F29" s="31">
        <v>0.21</v>
      </c>
      <c r="G29" s="34">
        <v>4</v>
      </c>
      <c r="H29" s="31">
        <v>399</v>
      </c>
      <c r="I29" s="89">
        <f>F29*G29*H29</f>
        <v>335.15999999999997</v>
      </c>
    </row>
    <row r="30" spans="1:9" ht="13.5" customHeight="1">
      <c r="A30" s="29">
        <v>18</v>
      </c>
      <c r="B30" s="36" t="s">
        <v>55</v>
      </c>
      <c r="C30" s="31"/>
      <c r="D30" s="88" t="s">
        <v>56</v>
      </c>
      <c r="E30" s="33" t="s">
        <v>57</v>
      </c>
      <c r="F30" s="31">
        <v>0.63</v>
      </c>
      <c r="G30" s="37">
        <v>2</v>
      </c>
      <c r="H30" s="87">
        <v>399</v>
      </c>
      <c r="I30" s="89">
        <f>F30*G30*H30</f>
        <v>502.74</v>
      </c>
    </row>
    <row r="31" spans="1:9" ht="15" customHeight="1">
      <c r="A31" s="83">
        <v>19</v>
      </c>
      <c r="B31" s="30" t="s">
        <v>50</v>
      </c>
      <c r="C31" s="31"/>
      <c r="D31" s="88" t="s">
        <v>51</v>
      </c>
      <c r="E31" s="33" t="s">
        <v>49</v>
      </c>
      <c r="F31" s="31">
        <v>0.62</v>
      </c>
      <c r="G31" s="34">
        <v>1</v>
      </c>
      <c r="H31" s="31">
        <v>399</v>
      </c>
      <c r="I31" s="89">
        <f>F31*G31*H31</f>
        <v>247.38</v>
      </c>
    </row>
    <row r="32" spans="1:9" ht="28.5" customHeight="1">
      <c r="A32" s="29">
        <v>20</v>
      </c>
      <c r="B32" s="30" t="s">
        <v>58</v>
      </c>
      <c r="C32" s="31"/>
      <c r="D32" s="88" t="s">
        <v>59</v>
      </c>
      <c r="E32" s="33" t="s">
        <v>60</v>
      </c>
      <c r="F32" s="31">
        <v>0.08</v>
      </c>
      <c r="G32" s="34">
        <v>1</v>
      </c>
      <c r="H32" s="87">
        <v>399</v>
      </c>
      <c r="I32" s="89">
        <f>F32*G32*H32</f>
        <v>31.92</v>
      </c>
    </row>
    <row r="33" spans="1:9" ht="15" customHeight="1">
      <c r="A33" s="83">
        <v>21</v>
      </c>
      <c r="B33" s="36" t="s">
        <v>61</v>
      </c>
      <c r="C33" s="31"/>
      <c r="D33" s="88" t="s">
        <v>62</v>
      </c>
      <c r="E33" s="33" t="s">
        <v>63</v>
      </c>
      <c r="F33" s="31">
        <v>0.06</v>
      </c>
      <c r="G33" s="34">
        <v>1.8</v>
      </c>
      <c r="H33" s="31">
        <v>399</v>
      </c>
      <c r="I33" s="89">
        <f>F33*G33*H33</f>
        <v>43.092</v>
      </c>
    </row>
    <row r="34" spans="1:9" ht="30.75" customHeight="1">
      <c r="A34" s="29">
        <v>22</v>
      </c>
      <c r="B34" s="36" t="s">
        <v>64</v>
      </c>
      <c r="C34" s="31"/>
      <c r="D34" s="88" t="s">
        <v>65</v>
      </c>
      <c r="E34" s="33" t="s">
        <v>21</v>
      </c>
      <c r="F34" s="31">
        <v>0.06</v>
      </c>
      <c r="G34" s="34">
        <v>72</v>
      </c>
      <c r="H34" s="31">
        <v>399</v>
      </c>
      <c r="I34" s="89">
        <f>F34*G34*H34</f>
        <v>1723.68</v>
      </c>
    </row>
    <row r="35" spans="1:9" ht="15" customHeight="1">
      <c r="A35" s="83">
        <v>23</v>
      </c>
      <c r="B35" s="36" t="s">
        <v>66</v>
      </c>
      <c r="C35" s="31"/>
      <c r="D35" s="88" t="s">
        <v>67</v>
      </c>
      <c r="E35" s="33" t="s">
        <v>44</v>
      </c>
      <c r="F35" s="31">
        <v>0.3</v>
      </c>
      <c r="G35" s="34">
        <v>1</v>
      </c>
      <c r="H35" s="31">
        <v>399</v>
      </c>
      <c r="I35" s="89">
        <f>F35*G35*H35</f>
        <v>119.69999999999999</v>
      </c>
    </row>
    <row r="36" spans="1:9" ht="15" customHeight="1">
      <c r="A36" s="29">
        <v>24</v>
      </c>
      <c r="B36" s="36" t="s">
        <v>68</v>
      </c>
      <c r="C36" s="31"/>
      <c r="D36" s="88" t="s">
        <v>69</v>
      </c>
      <c r="E36" s="33" t="s">
        <v>44</v>
      </c>
      <c r="F36" s="31">
        <v>0.35</v>
      </c>
      <c r="G36" s="34">
        <v>8</v>
      </c>
      <c r="H36" s="31">
        <v>399</v>
      </c>
      <c r="I36" s="89">
        <f>F36*G36*H36</f>
        <v>1117.1999999999998</v>
      </c>
    </row>
    <row r="37" spans="1:9" ht="15" customHeight="1">
      <c r="A37" s="83">
        <v>25</v>
      </c>
      <c r="B37" s="36" t="s">
        <v>109</v>
      </c>
      <c r="C37" s="31"/>
      <c r="D37" s="88" t="s">
        <v>110</v>
      </c>
      <c r="E37" s="33" t="s">
        <v>80</v>
      </c>
      <c r="F37" s="31">
        <v>4.61</v>
      </c>
      <c r="G37" s="34">
        <v>0.72</v>
      </c>
      <c r="H37" s="31">
        <v>399</v>
      </c>
      <c r="I37" s="89">
        <f>F37*G37*H37</f>
        <v>1324.3608</v>
      </c>
    </row>
    <row r="38" spans="1:9" ht="14.25" customHeight="1">
      <c r="A38" s="29">
        <v>26</v>
      </c>
      <c r="B38" s="30" t="s">
        <v>111</v>
      </c>
      <c r="C38" s="91"/>
      <c r="D38" s="92" t="s">
        <v>112</v>
      </c>
      <c r="E38" s="93" t="s">
        <v>113</v>
      </c>
      <c r="F38" s="91">
        <v>0.45</v>
      </c>
      <c r="G38" s="34">
        <v>2</v>
      </c>
      <c r="H38" s="31">
        <v>399</v>
      </c>
      <c r="I38" s="89">
        <f>F38*G38*H38</f>
        <v>359.1</v>
      </c>
    </row>
    <row r="39" spans="1:9" ht="33" customHeight="1">
      <c r="A39" s="83">
        <v>27</v>
      </c>
      <c r="B39" s="38" t="s">
        <v>70</v>
      </c>
      <c r="C39" s="31"/>
      <c r="D39" s="88" t="s">
        <v>114</v>
      </c>
      <c r="E39" s="33" t="s">
        <v>72</v>
      </c>
      <c r="F39" s="31">
        <v>1</v>
      </c>
      <c r="G39" s="34">
        <v>1</v>
      </c>
      <c r="H39" s="87">
        <v>399</v>
      </c>
      <c r="I39" s="89">
        <f>F39*G39*H39</f>
        <v>399</v>
      </c>
    </row>
    <row r="40" spans="1:9" ht="15" customHeight="1">
      <c r="A40" s="29">
        <v>28</v>
      </c>
      <c r="B40" s="38" t="s">
        <v>78</v>
      </c>
      <c r="C40" s="31">
        <v>1.25</v>
      </c>
      <c r="D40" s="88" t="s">
        <v>79</v>
      </c>
      <c r="E40" s="94" t="s">
        <v>80</v>
      </c>
      <c r="F40" s="31">
        <v>0.068</v>
      </c>
      <c r="G40" s="34">
        <v>1</v>
      </c>
      <c r="H40" s="31">
        <v>399</v>
      </c>
      <c r="I40" s="89">
        <f>F40*G40*H40*C40</f>
        <v>33.915</v>
      </c>
    </row>
    <row r="41" spans="1:9" ht="13.5" customHeight="1">
      <c r="A41" s="83">
        <v>29</v>
      </c>
      <c r="B41" s="38"/>
      <c r="C41" s="31"/>
      <c r="D41" s="88" t="s">
        <v>73</v>
      </c>
      <c r="E41" s="33"/>
      <c r="F41" s="31">
        <v>1</v>
      </c>
      <c r="G41" s="34">
        <v>2</v>
      </c>
      <c r="H41" s="31"/>
      <c r="I41" s="89">
        <v>1694.92</v>
      </c>
    </row>
    <row r="42" spans="1:9" ht="13.5" customHeight="1">
      <c r="A42" s="29">
        <v>30</v>
      </c>
      <c r="B42" s="38"/>
      <c r="C42" s="31"/>
      <c r="D42" s="88" t="s">
        <v>75</v>
      </c>
      <c r="E42" s="33"/>
      <c r="F42" s="31">
        <v>0.35</v>
      </c>
      <c r="G42" s="34">
        <v>4</v>
      </c>
      <c r="H42" s="31">
        <v>399</v>
      </c>
      <c r="I42" s="89">
        <f>F42*G42*H42</f>
        <v>558.5999999999999</v>
      </c>
    </row>
    <row r="43" spans="1:9" ht="13.5" customHeight="1">
      <c r="A43" s="95">
        <v>31</v>
      </c>
      <c r="B43" s="45"/>
      <c r="C43" s="50"/>
      <c r="D43" s="96" t="s">
        <v>76</v>
      </c>
      <c r="E43" s="97"/>
      <c r="F43" s="50"/>
      <c r="G43" s="98">
        <v>2</v>
      </c>
      <c r="H43" s="50">
        <v>399</v>
      </c>
      <c r="I43" s="99">
        <v>2388.92</v>
      </c>
    </row>
    <row r="44" spans="1:9" ht="15" customHeight="1">
      <c r="A44" s="51"/>
      <c r="B44" s="51"/>
      <c r="C44" s="51"/>
      <c r="D44" s="51"/>
      <c r="E44" s="51"/>
      <c r="F44" s="52" t="s">
        <v>81</v>
      </c>
      <c r="G44" s="52"/>
      <c r="H44" s="52"/>
      <c r="I44" s="100">
        <f>SUM(I12:I43)</f>
        <v>44781.321299999996</v>
      </c>
    </row>
    <row r="45" spans="1:9" ht="14.25" customHeight="1">
      <c r="A45" s="51"/>
      <c r="B45" s="51"/>
      <c r="C45" s="51"/>
      <c r="D45" s="51"/>
      <c r="E45" s="51"/>
      <c r="F45" s="52" t="s">
        <v>115</v>
      </c>
      <c r="G45" s="52"/>
      <c r="H45" s="52"/>
      <c r="I45" s="100">
        <v>1408.47</v>
      </c>
    </row>
    <row r="46" spans="1:9" ht="14.25" customHeight="1">
      <c r="A46" s="51"/>
      <c r="B46" s="51"/>
      <c r="C46" s="51"/>
      <c r="D46" s="51"/>
      <c r="E46" s="51"/>
      <c r="F46" s="52" t="s">
        <v>116</v>
      </c>
      <c r="G46" s="52"/>
      <c r="H46" s="52"/>
      <c r="I46" s="100">
        <v>1408.47</v>
      </c>
    </row>
    <row r="47" spans="1:9" ht="14.25" customHeight="1">
      <c r="A47" s="51"/>
      <c r="B47" s="51"/>
      <c r="C47" s="51"/>
      <c r="D47" s="51"/>
      <c r="E47" s="51"/>
      <c r="F47" s="52" t="s">
        <v>117</v>
      </c>
      <c r="G47" s="52"/>
      <c r="H47" s="52"/>
      <c r="I47" s="100">
        <f>SUM(I44:I46)</f>
        <v>47598.2613</v>
      </c>
    </row>
    <row r="48" spans="1:9" ht="13.5" customHeight="1">
      <c r="A48" s="56"/>
      <c r="B48" s="56"/>
      <c r="C48" s="56"/>
      <c r="D48" s="56"/>
      <c r="E48" s="56"/>
      <c r="F48" s="57" t="s">
        <v>84</v>
      </c>
      <c r="G48" s="57"/>
      <c r="H48" s="57"/>
      <c r="I48" s="101">
        <f>I47*18%</f>
        <v>8567.687033999999</v>
      </c>
    </row>
    <row r="49" spans="1:9" ht="15.75" customHeight="1">
      <c r="A49" s="56"/>
      <c r="B49" s="64"/>
      <c r="C49" s="56"/>
      <c r="D49" s="56"/>
      <c r="E49" s="56"/>
      <c r="F49" s="57" t="s">
        <v>85</v>
      </c>
      <c r="G49" s="57"/>
      <c r="H49" s="57"/>
      <c r="I49" s="102">
        <f>SUM(I47:I48)</f>
        <v>56165.948334</v>
      </c>
    </row>
    <row r="50" spans="1:9" ht="15.75" customHeight="1">
      <c r="A50" s="56"/>
      <c r="B50" s="64"/>
      <c r="C50" s="56"/>
      <c r="D50" s="56"/>
      <c r="E50" s="56"/>
      <c r="F50" s="60"/>
      <c r="G50" s="60"/>
      <c r="H50" s="61"/>
      <c r="I50" s="103"/>
    </row>
    <row r="51" spans="1:9" ht="15.75" customHeight="1">
      <c r="A51" s="56"/>
      <c r="B51" s="64"/>
      <c r="C51" s="56"/>
      <c r="D51" s="56"/>
      <c r="E51" s="56"/>
      <c r="F51" s="60"/>
      <c r="G51" s="60"/>
      <c r="H51" s="61"/>
      <c r="I51" s="103"/>
    </row>
    <row r="52" spans="1:9" ht="15.75" customHeight="1">
      <c r="A52" s="56"/>
      <c r="B52" s="64"/>
      <c r="C52" s="56"/>
      <c r="D52" s="56"/>
      <c r="E52" s="56"/>
      <c r="F52" s="60"/>
      <c r="G52" s="60"/>
      <c r="H52" s="61"/>
      <c r="I52" s="103"/>
    </row>
    <row r="53" spans="1:9" ht="15.75" customHeight="1">
      <c r="A53" s="56"/>
      <c r="B53" s="64"/>
      <c r="C53" s="56"/>
      <c r="D53" s="56"/>
      <c r="E53" s="56"/>
      <c r="F53" s="60"/>
      <c r="G53" s="60"/>
      <c r="H53" s="61"/>
      <c r="I53" s="103"/>
    </row>
    <row r="54" spans="1:9" ht="12" customHeight="1">
      <c r="A54" s="104"/>
      <c r="B54" s="104"/>
      <c r="C54" s="104"/>
      <c r="D54" s="104"/>
      <c r="E54" s="104"/>
      <c r="F54" s="104"/>
      <c r="G54" s="104"/>
      <c r="H54" s="104"/>
      <c r="I54" s="104"/>
    </row>
    <row r="55" ht="12.75" customHeight="1"/>
    <row r="56" spans="1:8" ht="12.75" customHeight="1">
      <c r="A56" s="67"/>
      <c r="B56" s="67"/>
      <c r="C56" s="67"/>
      <c r="D56" s="67"/>
      <c r="E56" s="67"/>
      <c r="F56" s="67"/>
      <c r="G56" s="67"/>
      <c r="H56" s="67"/>
    </row>
    <row r="57" spans="1:8" ht="12.75" customHeight="1">
      <c r="A57" s="67"/>
      <c r="B57" s="67"/>
      <c r="C57" s="67"/>
      <c r="D57" s="67"/>
      <c r="E57" s="67"/>
      <c r="F57" s="67"/>
      <c r="G57" s="67"/>
      <c r="H57" s="67"/>
    </row>
    <row r="59" spans="1:8" ht="15.75">
      <c r="A59" s="70"/>
      <c r="B59" s="70"/>
      <c r="C59" s="70"/>
      <c r="D59" s="70"/>
      <c r="E59" s="70"/>
      <c r="F59" s="70"/>
      <c r="G59" s="70"/>
      <c r="H59" s="70"/>
    </row>
    <row r="61" spans="1:8" ht="12.75" customHeight="1">
      <c r="A61" s="71"/>
      <c r="B61" s="71"/>
      <c r="C61" s="71"/>
      <c r="D61" s="71"/>
      <c r="E61" s="71"/>
      <c r="F61" s="71"/>
      <c r="G61" s="71"/>
      <c r="H61" s="71"/>
    </row>
    <row r="62" spans="1:8" ht="12.75" customHeight="1">
      <c r="A62" s="71"/>
      <c r="B62" s="71"/>
      <c r="C62" s="71"/>
      <c r="D62" s="71"/>
      <c r="E62" s="71"/>
      <c r="F62" s="71"/>
      <c r="G62" s="71"/>
      <c r="H62" s="71"/>
    </row>
    <row r="64" spans="2:9" ht="15.75">
      <c r="B64" s="70"/>
      <c r="C64" s="70"/>
      <c r="D64" s="70"/>
      <c r="E64" s="70"/>
      <c r="F64" s="70"/>
      <c r="G64" s="70"/>
      <c r="H64" s="70"/>
      <c r="I64" s="70"/>
    </row>
  </sheetData>
  <sheetProtection selectLockedCells="1" selectUnlockedCells="1"/>
  <mergeCells count="18">
    <mergeCell ref="A1:D1"/>
    <mergeCell ref="A2:I4"/>
    <mergeCell ref="A5:B5"/>
    <mergeCell ref="C5:H5"/>
    <mergeCell ref="A6:B6"/>
    <mergeCell ref="C6:H6"/>
    <mergeCell ref="A8:A9"/>
    <mergeCell ref="B8:C8"/>
    <mergeCell ref="D8:D9"/>
    <mergeCell ref="E8:G8"/>
    <mergeCell ref="H8:I8"/>
    <mergeCell ref="F44:H44"/>
    <mergeCell ref="F45:H45"/>
    <mergeCell ref="F46:H46"/>
    <mergeCell ref="F47:H47"/>
    <mergeCell ref="F48:H48"/>
    <mergeCell ref="F49:H49"/>
    <mergeCell ref="A54:I54"/>
  </mergeCells>
  <printOptions/>
  <pageMargins left="0.4791666666666667" right="0.19652777777777777" top="0.19652777777777777" bottom="0.19652777777777777" header="0.5118055555555555" footer="0.5118055555555555"/>
  <pageSetup horizontalDpi="300" verticalDpi="300" orientation="portrait" paperSize="9" scale="6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I61"/>
  <sheetViews>
    <sheetView view="pageBreakPreview" zoomScaleNormal="80" zoomScaleSheetLayoutView="100" workbookViewId="0" topLeftCell="A1">
      <selection activeCell="A37" sqref="A37"/>
    </sheetView>
  </sheetViews>
  <sheetFormatPr defaultColWidth="9.140625" defaultRowHeight="15" outlineLevelRow="1"/>
  <cols>
    <col min="1" max="1" width="10.140625" style="1" customWidth="1"/>
    <col min="2" max="2" width="14.8515625" style="1" customWidth="1"/>
    <col min="3" max="3" width="10.00390625" style="1" customWidth="1"/>
    <col min="4" max="4" width="35.57421875" style="1" customWidth="1"/>
    <col min="5" max="5" width="12.00390625" style="1" customWidth="1"/>
    <col min="6" max="6" width="11.00390625" style="1" customWidth="1"/>
    <col min="7" max="7" width="10.00390625" style="1" customWidth="1"/>
    <col min="8" max="8" width="9.8515625" style="1" customWidth="1"/>
    <col min="9" max="9" width="12.8515625" style="1" customWidth="1"/>
    <col min="10" max="16384" width="9.140625" style="1" customWidth="1"/>
  </cols>
  <sheetData>
    <row r="1" spans="1:9" ht="16.5" customHeight="1" outlineLevel="1">
      <c r="A1" s="63"/>
      <c r="B1" s="63"/>
      <c r="C1" s="63"/>
      <c r="D1" s="63"/>
      <c r="H1" s="105"/>
      <c r="I1" s="105"/>
    </row>
    <row r="2" spans="1:9" ht="8.25" customHeight="1">
      <c r="A2" s="6" t="s">
        <v>86</v>
      </c>
      <c r="B2" s="6"/>
      <c r="C2" s="6"/>
      <c r="D2" s="6"/>
      <c r="E2" s="6"/>
      <c r="F2" s="6"/>
      <c r="G2" s="6"/>
      <c r="H2" s="6"/>
      <c r="I2" s="6"/>
    </row>
    <row r="3" spans="1:9" ht="12.75" customHeight="1">
      <c r="A3" s="6"/>
      <c r="B3" s="6"/>
      <c r="C3" s="6"/>
      <c r="D3" s="6"/>
      <c r="E3" s="6"/>
      <c r="F3" s="6"/>
      <c r="G3" s="6"/>
      <c r="H3" s="6"/>
      <c r="I3" s="6"/>
    </row>
    <row r="4" spans="1:9" ht="10.5" customHeight="1">
      <c r="A4" s="6"/>
      <c r="B4" s="6"/>
      <c r="C4" s="6"/>
      <c r="D4" s="6"/>
      <c r="E4" s="6"/>
      <c r="F4" s="6"/>
      <c r="G4" s="6"/>
      <c r="H4" s="6"/>
      <c r="I4" s="6"/>
    </row>
    <row r="5" spans="1:8" ht="15.75" customHeight="1">
      <c r="A5" s="74" t="s">
        <v>3</v>
      </c>
      <c r="B5" s="74"/>
      <c r="C5" s="75" t="s">
        <v>118</v>
      </c>
      <c r="D5" s="75"/>
      <c r="E5" s="75"/>
      <c r="F5" s="75"/>
      <c r="G5" s="75"/>
      <c r="H5" s="75"/>
    </row>
    <row r="6" spans="1:8" ht="16.5" customHeight="1">
      <c r="A6" s="74" t="s">
        <v>119</v>
      </c>
      <c r="B6" s="74"/>
      <c r="C6" s="12" t="s">
        <v>120</v>
      </c>
      <c r="D6" s="12"/>
      <c r="E6" s="12"/>
      <c r="F6" s="12"/>
      <c r="G6" s="12"/>
      <c r="H6" s="12"/>
    </row>
    <row r="7" spans="1:9" s="5" customFormat="1" ht="15.75" customHeight="1">
      <c r="A7" s="106" t="s">
        <v>7</v>
      </c>
      <c r="B7" s="107" t="s">
        <v>8</v>
      </c>
      <c r="C7" s="107"/>
      <c r="D7" s="16" t="s">
        <v>9</v>
      </c>
      <c r="E7" s="17" t="s">
        <v>10</v>
      </c>
      <c r="F7" s="17"/>
      <c r="G7" s="17"/>
      <c r="H7" s="18" t="s">
        <v>11</v>
      </c>
      <c r="I7" s="18"/>
    </row>
    <row r="8" spans="1:9" s="5" customFormat="1" ht="60.75">
      <c r="A8" s="106"/>
      <c r="B8" s="108" t="s">
        <v>12</v>
      </c>
      <c r="C8" s="19" t="s">
        <v>13</v>
      </c>
      <c r="D8" s="16"/>
      <c r="E8" s="19" t="s">
        <v>14</v>
      </c>
      <c r="F8" s="19" t="s">
        <v>15</v>
      </c>
      <c r="G8" s="19" t="s">
        <v>16</v>
      </c>
      <c r="H8" s="109" t="s">
        <v>17</v>
      </c>
      <c r="I8" s="110" t="s">
        <v>18</v>
      </c>
    </row>
    <row r="9" spans="1:9" ht="19.5" customHeight="1">
      <c r="A9" s="111">
        <v>1</v>
      </c>
      <c r="B9" s="112" t="s">
        <v>89</v>
      </c>
      <c r="C9" s="27"/>
      <c r="D9" s="25" t="s">
        <v>90</v>
      </c>
      <c r="E9" s="84" t="s">
        <v>21</v>
      </c>
      <c r="F9" s="27">
        <v>0.29</v>
      </c>
      <c r="G9" s="28">
        <v>101</v>
      </c>
      <c r="H9" s="87">
        <v>399</v>
      </c>
      <c r="I9" s="85">
        <f>F9*G9*H9</f>
        <v>11686.71</v>
      </c>
    </row>
    <row r="10" spans="1:9" ht="14.25" customHeight="1">
      <c r="A10" s="94">
        <v>2</v>
      </c>
      <c r="B10" s="113" t="s">
        <v>89</v>
      </c>
      <c r="C10" s="31">
        <v>1.67</v>
      </c>
      <c r="D10" s="32" t="s">
        <v>91</v>
      </c>
      <c r="E10" s="33" t="s">
        <v>21</v>
      </c>
      <c r="F10" s="31">
        <v>0.22</v>
      </c>
      <c r="G10" s="86">
        <v>101</v>
      </c>
      <c r="H10" s="87">
        <v>399</v>
      </c>
      <c r="I10" s="85">
        <f>F10*G10*H10*C10</f>
        <v>14805.852599999997</v>
      </c>
    </row>
    <row r="11" spans="1:9" ht="28.5" customHeight="1">
      <c r="A11" s="111">
        <v>3</v>
      </c>
      <c r="B11" s="113" t="s">
        <v>26</v>
      </c>
      <c r="C11" s="35">
        <v>1.67</v>
      </c>
      <c r="D11" s="32" t="s">
        <v>27</v>
      </c>
      <c r="E11" s="33" t="s">
        <v>21</v>
      </c>
      <c r="F11" s="31">
        <v>2.51</v>
      </c>
      <c r="G11" s="34">
        <v>0.1</v>
      </c>
      <c r="H11" s="31">
        <v>399</v>
      </c>
      <c r="I11" s="89">
        <f>H11*G11*F11*C11</f>
        <v>167.24883</v>
      </c>
    </row>
    <row r="12" spans="1:9" ht="36" customHeight="1">
      <c r="A12" s="94">
        <v>4</v>
      </c>
      <c r="B12" s="113" t="s">
        <v>26</v>
      </c>
      <c r="C12" s="35"/>
      <c r="D12" s="32" t="s">
        <v>28</v>
      </c>
      <c r="E12" s="33" t="s">
        <v>21</v>
      </c>
      <c r="F12" s="31">
        <v>4.95</v>
      </c>
      <c r="G12" s="34">
        <v>0.1</v>
      </c>
      <c r="H12" s="31">
        <v>399</v>
      </c>
      <c r="I12" s="89">
        <f>F12*G12*H12</f>
        <v>197.50500000000002</v>
      </c>
    </row>
    <row r="13" spans="1:9" ht="14.25" customHeight="1">
      <c r="A13" s="111">
        <v>5</v>
      </c>
      <c r="B13" s="113" t="s">
        <v>29</v>
      </c>
      <c r="C13" s="35">
        <v>1.67</v>
      </c>
      <c r="D13" s="32" t="s">
        <v>30</v>
      </c>
      <c r="E13" s="33" t="s">
        <v>21</v>
      </c>
      <c r="F13" s="31">
        <v>0.25</v>
      </c>
      <c r="G13" s="34">
        <v>1</v>
      </c>
      <c r="H13" s="31">
        <v>399</v>
      </c>
      <c r="I13" s="89">
        <f>H13*G13*F13*C13</f>
        <v>166.58249999999998</v>
      </c>
    </row>
    <row r="14" spans="1:9" ht="19.5" customHeight="1">
      <c r="A14" s="94">
        <v>6</v>
      </c>
      <c r="B14" s="113" t="s">
        <v>31</v>
      </c>
      <c r="C14" s="31"/>
      <c r="D14" s="32" t="s">
        <v>32</v>
      </c>
      <c r="E14" s="33" t="s">
        <v>33</v>
      </c>
      <c r="F14" s="31">
        <v>2.7</v>
      </c>
      <c r="G14" s="34">
        <v>1</v>
      </c>
      <c r="H14" s="31">
        <v>399</v>
      </c>
      <c r="I14" s="89">
        <f>F14*G14*H14</f>
        <v>1077.3000000000002</v>
      </c>
    </row>
    <row r="15" spans="1:9" ht="29.25" customHeight="1">
      <c r="A15" s="111">
        <v>7</v>
      </c>
      <c r="B15" s="113" t="s">
        <v>42</v>
      </c>
      <c r="C15" s="31"/>
      <c r="D15" s="32" t="s">
        <v>43</v>
      </c>
      <c r="E15" s="33" t="s">
        <v>44</v>
      </c>
      <c r="F15" s="31">
        <v>0.35</v>
      </c>
      <c r="G15" s="34">
        <v>20</v>
      </c>
      <c r="H15" s="31">
        <v>399</v>
      </c>
      <c r="I15" s="89">
        <f>F15*G15*H15</f>
        <v>2793</v>
      </c>
    </row>
    <row r="16" spans="1:9" ht="32.25" customHeight="1">
      <c r="A16" s="94">
        <v>8</v>
      </c>
      <c r="B16" s="113" t="s">
        <v>121</v>
      </c>
      <c r="C16" s="31"/>
      <c r="D16" s="32" t="s">
        <v>122</v>
      </c>
      <c r="E16" s="33" t="s">
        <v>80</v>
      </c>
      <c r="F16" s="31">
        <v>2.23</v>
      </c>
      <c r="G16" s="90">
        <v>1.06</v>
      </c>
      <c r="H16" s="31">
        <v>399</v>
      </c>
      <c r="I16" s="89">
        <f>F16*G16*H16</f>
        <v>943.1562</v>
      </c>
    </row>
    <row r="17" spans="1:9" ht="30.75" customHeight="1">
      <c r="A17" s="111">
        <v>9</v>
      </c>
      <c r="B17" s="113" t="s">
        <v>92</v>
      </c>
      <c r="C17" s="31">
        <v>1.67</v>
      </c>
      <c r="D17" s="32" t="s">
        <v>93</v>
      </c>
      <c r="E17" s="33" t="s">
        <v>94</v>
      </c>
      <c r="F17" s="31">
        <v>0.33</v>
      </c>
      <c r="G17" s="86">
        <v>5</v>
      </c>
      <c r="H17" s="87">
        <v>399</v>
      </c>
      <c r="I17" s="85">
        <f>F17*G17*H17*C17</f>
        <v>1099.4445</v>
      </c>
    </row>
    <row r="18" spans="1:9" ht="43.5" customHeight="1">
      <c r="A18" s="94">
        <v>10</v>
      </c>
      <c r="B18" s="113" t="s">
        <v>95</v>
      </c>
      <c r="C18" s="31">
        <v>1.67</v>
      </c>
      <c r="D18" s="32" t="s">
        <v>96</v>
      </c>
      <c r="E18" s="33" t="s">
        <v>80</v>
      </c>
      <c r="F18" s="33">
        <v>9.15</v>
      </c>
      <c r="G18" s="90">
        <v>1.06</v>
      </c>
      <c r="H18" s="31">
        <v>399</v>
      </c>
      <c r="I18" s="89">
        <f>F18*G18*H18*1.67</f>
        <v>6462.734670000001</v>
      </c>
    </row>
    <row r="19" spans="1:9" ht="42.75" customHeight="1">
      <c r="A19" s="111">
        <v>11</v>
      </c>
      <c r="B19" s="113" t="s">
        <v>97</v>
      </c>
      <c r="C19" s="31">
        <v>1.67</v>
      </c>
      <c r="D19" s="32" t="s">
        <v>98</v>
      </c>
      <c r="E19" s="33" t="s">
        <v>99</v>
      </c>
      <c r="F19" s="33">
        <v>2.5</v>
      </c>
      <c r="G19" s="34">
        <v>2</v>
      </c>
      <c r="H19" s="87">
        <v>399</v>
      </c>
      <c r="I19" s="89">
        <f>F19*G19*H19*1.67</f>
        <v>3331.6499999999996</v>
      </c>
    </row>
    <row r="20" spans="1:9" ht="20.25" customHeight="1">
      <c r="A20" s="94">
        <v>12</v>
      </c>
      <c r="B20" s="113" t="s">
        <v>100</v>
      </c>
      <c r="C20" s="31"/>
      <c r="D20" s="32" t="s">
        <v>101</v>
      </c>
      <c r="E20" s="33" t="s">
        <v>80</v>
      </c>
      <c r="F20" s="31">
        <v>8.55</v>
      </c>
      <c r="G20" s="90">
        <v>1.06</v>
      </c>
      <c r="H20" s="31">
        <v>399</v>
      </c>
      <c r="I20" s="89">
        <f>F20*G20*H20</f>
        <v>3616.137</v>
      </c>
    </row>
    <row r="21" spans="1:9" ht="20.25" customHeight="1">
      <c r="A21" s="111">
        <v>13</v>
      </c>
      <c r="B21" s="113" t="s">
        <v>102</v>
      </c>
      <c r="C21" s="31"/>
      <c r="D21" s="32" t="s">
        <v>103</v>
      </c>
      <c r="E21" s="33" t="s">
        <v>80</v>
      </c>
      <c r="F21" s="31">
        <v>0.78</v>
      </c>
      <c r="G21" s="90">
        <v>1.06</v>
      </c>
      <c r="H21" s="87">
        <v>399</v>
      </c>
      <c r="I21" s="89">
        <f>F21*G21*H21</f>
        <v>329.89320000000004</v>
      </c>
    </row>
    <row r="22" spans="1:9" ht="30.75" customHeight="1">
      <c r="A22" s="94">
        <v>14</v>
      </c>
      <c r="B22" s="113" t="s">
        <v>104</v>
      </c>
      <c r="C22" s="31"/>
      <c r="D22" s="32" t="s">
        <v>105</v>
      </c>
      <c r="E22" s="33" t="s">
        <v>106</v>
      </c>
      <c r="F22" s="31">
        <v>0.49</v>
      </c>
      <c r="G22" s="34">
        <v>3</v>
      </c>
      <c r="H22" s="31">
        <v>399</v>
      </c>
      <c r="I22" s="89">
        <f>F22*G22*H22</f>
        <v>586.53</v>
      </c>
    </row>
    <row r="23" spans="1:9" ht="29.25" customHeight="1">
      <c r="A23" s="111">
        <v>15</v>
      </c>
      <c r="B23" s="113" t="s">
        <v>107</v>
      </c>
      <c r="C23" s="31"/>
      <c r="D23" s="32" t="s">
        <v>108</v>
      </c>
      <c r="E23" s="33" t="s">
        <v>106</v>
      </c>
      <c r="F23" s="31">
        <v>0.22</v>
      </c>
      <c r="G23" s="34">
        <v>3</v>
      </c>
      <c r="H23" s="87">
        <v>399</v>
      </c>
      <c r="I23" s="89">
        <f>F23*G23*H23</f>
        <v>263.34000000000003</v>
      </c>
    </row>
    <row r="24" spans="1:9" ht="27.75" customHeight="1">
      <c r="A24" s="94">
        <v>16</v>
      </c>
      <c r="B24" s="113" t="s">
        <v>40</v>
      </c>
      <c r="C24" s="31"/>
      <c r="D24" s="32" t="s">
        <v>41</v>
      </c>
      <c r="E24" s="33" t="s">
        <v>33</v>
      </c>
      <c r="F24" s="31">
        <v>0.08</v>
      </c>
      <c r="G24" s="34">
        <v>4</v>
      </c>
      <c r="H24" s="31">
        <v>399</v>
      </c>
      <c r="I24" s="89">
        <f>F24*G24*H24</f>
        <v>127.68</v>
      </c>
    </row>
    <row r="25" spans="1:9" ht="14.25" customHeight="1">
      <c r="A25" s="111">
        <v>17</v>
      </c>
      <c r="B25" s="113" t="s">
        <v>45</v>
      </c>
      <c r="C25" s="31"/>
      <c r="D25" s="32" t="s">
        <v>46</v>
      </c>
      <c r="E25" s="33" t="s">
        <v>44</v>
      </c>
      <c r="F25" s="31">
        <v>0.2</v>
      </c>
      <c r="G25" s="34">
        <v>2</v>
      </c>
      <c r="H25" s="87">
        <v>399</v>
      </c>
      <c r="I25" s="89">
        <f>F25*G25*H25</f>
        <v>159.60000000000002</v>
      </c>
    </row>
    <row r="26" spans="1:9" ht="30.75" customHeight="1">
      <c r="A26" s="94">
        <v>18</v>
      </c>
      <c r="B26" s="114" t="s">
        <v>47</v>
      </c>
      <c r="C26" s="31"/>
      <c r="D26" s="32" t="s">
        <v>48</v>
      </c>
      <c r="E26" s="33" t="s">
        <v>49</v>
      </c>
      <c r="F26" s="31">
        <v>0.21</v>
      </c>
      <c r="G26" s="34">
        <v>4</v>
      </c>
      <c r="H26" s="31">
        <v>399</v>
      </c>
      <c r="I26" s="89">
        <f>F26*G26*H26</f>
        <v>335.15999999999997</v>
      </c>
    </row>
    <row r="27" spans="1:9" ht="27.75" customHeight="1">
      <c r="A27" s="111">
        <v>19</v>
      </c>
      <c r="B27" s="114" t="s">
        <v>55</v>
      </c>
      <c r="C27" s="31"/>
      <c r="D27" s="32" t="s">
        <v>56</v>
      </c>
      <c r="E27" s="33" t="s">
        <v>57</v>
      </c>
      <c r="F27" s="31">
        <v>0.63</v>
      </c>
      <c r="G27" s="37">
        <v>2</v>
      </c>
      <c r="H27" s="87">
        <v>399</v>
      </c>
      <c r="I27" s="89">
        <f>F27*G27*H27</f>
        <v>502.74</v>
      </c>
    </row>
    <row r="28" spans="1:9" ht="15" customHeight="1">
      <c r="A28" s="94">
        <v>20</v>
      </c>
      <c r="B28" s="113" t="s">
        <v>50</v>
      </c>
      <c r="C28" s="31"/>
      <c r="D28" s="32" t="s">
        <v>51</v>
      </c>
      <c r="E28" s="33" t="s">
        <v>49</v>
      </c>
      <c r="F28" s="31">
        <v>0.62</v>
      </c>
      <c r="G28" s="34">
        <v>1</v>
      </c>
      <c r="H28" s="31">
        <v>399</v>
      </c>
      <c r="I28" s="89">
        <f>F28*G28*H28</f>
        <v>247.38</v>
      </c>
    </row>
    <row r="29" spans="1:9" ht="29.25" customHeight="1">
      <c r="A29" s="111">
        <v>21</v>
      </c>
      <c r="B29" s="113" t="s">
        <v>58</v>
      </c>
      <c r="C29" s="31"/>
      <c r="D29" s="32" t="s">
        <v>59</v>
      </c>
      <c r="E29" s="33" t="s">
        <v>60</v>
      </c>
      <c r="F29" s="31">
        <v>0.08</v>
      </c>
      <c r="G29" s="34">
        <v>1</v>
      </c>
      <c r="H29" s="87">
        <v>399</v>
      </c>
      <c r="I29" s="89">
        <f>F29*G29*H29</f>
        <v>31.92</v>
      </c>
    </row>
    <row r="30" spans="1:9" ht="28.5" customHeight="1">
      <c r="A30" s="94">
        <v>22</v>
      </c>
      <c r="B30" s="114" t="s">
        <v>109</v>
      </c>
      <c r="C30" s="31"/>
      <c r="D30" s="32" t="s">
        <v>110</v>
      </c>
      <c r="E30" s="33" t="s">
        <v>80</v>
      </c>
      <c r="F30" s="31">
        <v>4.61</v>
      </c>
      <c r="G30" s="90">
        <v>1.06</v>
      </c>
      <c r="H30" s="31">
        <v>399</v>
      </c>
      <c r="I30" s="89">
        <f>F30*G30*H30</f>
        <v>1949.7534000000003</v>
      </c>
    </row>
    <row r="31" spans="1:9" ht="34.5" customHeight="1">
      <c r="A31" s="111">
        <v>23</v>
      </c>
      <c r="B31" s="114" t="s">
        <v>68</v>
      </c>
      <c r="C31" s="31"/>
      <c r="D31" s="32" t="s">
        <v>69</v>
      </c>
      <c r="E31" s="33" t="s">
        <v>44</v>
      </c>
      <c r="F31" s="31">
        <v>0.35</v>
      </c>
      <c r="G31" s="34">
        <v>8</v>
      </c>
      <c r="H31" s="87">
        <v>399</v>
      </c>
      <c r="I31" s="89">
        <f>F31*G31*H31</f>
        <v>1117.1999999999998</v>
      </c>
    </row>
    <row r="32" spans="1:9" ht="30.75" customHeight="1">
      <c r="A32" s="94">
        <v>24</v>
      </c>
      <c r="B32" s="113" t="s">
        <v>58</v>
      </c>
      <c r="C32" s="31"/>
      <c r="D32" s="32" t="s">
        <v>59</v>
      </c>
      <c r="E32" s="33" t="s">
        <v>60</v>
      </c>
      <c r="F32" s="31">
        <v>0.08</v>
      </c>
      <c r="G32" s="34">
        <v>1</v>
      </c>
      <c r="H32" s="31">
        <v>399</v>
      </c>
      <c r="I32" s="89">
        <f>F32*G32*H32</f>
        <v>31.92</v>
      </c>
    </row>
    <row r="33" spans="1:9" ht="31.5" customHeight="1">
      <c r="A33" s="111">
        <v>25</v>
      </c>
      <c r="B33" s="114" t="s">
        <v>61</v>
      </c>
      <c r="C33" s="31"/>
      <c r="D33" s="32" t="s">
        <v>62</v>
      </c>
      <c r="E33" s="33" t="s">
        <v>63</v>
      </c>
      <c r="F33" s="31">
        <v>0.06</v>
      </c>
      <c r="G33" s="34">
        <v>1</v>
      </c>
      <c r="H33" s="31">
        <v>399</v>
      </c>
      <c r="I33" s="89">
        <f>F33*G33*H33</f>
        <v>23.939999999999998</v>
      </c>
    </row>
    <row r="34" spans="1:9" ht="45" customHeight="1">
      <c r="A34" s="94">
        <v>26</v>
      </c>
      <c r="B34" s="114" t="s">
        <v>64</v>
      </c>
      <c r="C34" s="31"/>
      <c r="D34" s="32" t="s">
        <v>65</v>
      </c>
      <c r="E34" s="33" t="s">
        <v>21</v>
      </c>
      <c r="F34" s="31">
        <v>0.06</v>
      </c>
      <c r="G34" s="34">
        <v>101</v>
      </c>
      <c r="H34" s="31">
        <v>399</v>
      </c>
      <c r="I34" s="89">
        <f>F34*G34*H34</f>
        <v>2417.94</v>
      </c>
    </row>
    <row r="35" spans="1:9" ht="15" customHeight="1">
      <c r="A35" s="111">
        <v>27</v>
      </c>
      <c r="B35" s="114" t="s">
        <v>66</v>
      </c>
      <c r="C35" s="31"/>
      <c r="D35" s="32" t="s">
        <v>67</v>
      </c>
      <c r="E35" s="33" t="s">
        <v>44</v>
      </c>
      <c r="F35" s="31">
        <v>0.3</v>
      </c>
      <c r="G35" s="34">
        <v>1</v>
      </c>
      <c r="H35" s="31">
        <v>399</v>
      </c>
      <c r="I35" s="89">
        <f>F35*G35*H35</f>
        <v>119.69999999999999</v>
      </c>
    </row>
    <row r="36" spans="1:9" ht="30" customHeight="1">
      <c r="A36" s="94">
        <v>28</v>
      </c>
      <c r="B36" s="113" t="s">
        <v>111</v>
      </c>
      <c r="C36" s="91"/>
      <c r="D36" s="115" t="s">
        <v>112</v>
      </c>
      <c r="E36" s="93" t="s">
        <v>113</v>
      </c>
      <c r="F36" s="91">
        <v>0.45</v>
      </c>
      <c r="G36" s="34">
        <v>2</v>
      </c>
      <c r="H36" s="31">
        <v>399</v>
      </c>
      <c r="I36" s="89">
        <f>F36*G36*H36</f>
        <v>359.1</v>
      </c>
    </row>
    <row r="37" spans="1:9" ht="27.75" customHeight="1">
      <c r="A37" s="111">
        <v>29</v>
      </c>
      <c r="B37" s="116" t="s">
        <v>70</v>
      </c>
      <c r="C37" s="31"/>
      <c r="D37" s="32" t="s">
        <v>114</v>
      </c>
      <c r="E37" s="33" t="s">
        <v>72</v>
      </c>
      <c r="F37" s="31">
        <v>1</v>
      </c>
      <c r="G37" s="34">
        <v>1</v>
      </c>
      <c r="H37" s="87">
        <v>399</v>
      </c>
      <c r="I37" s="89">
        <f>F37*G37*H37</f>
        <v>399</v>
      </c>
    </row>
    <row r="38" spans="1:9" ht="15" customHeight="1">
      <c r="A38" s="94">
        <v>30</v>
      </c>
      <c r="B38" s="116" t="s">
        <v>78</v>
      </c>
      <c r="C38" s="31">
        <v>1.25</v>
      </c>
      <c r="D38" s="32" t="s">
        <v>79</v>
      </c>
      <c r="E38" s="94" t="s">
        <v>80</v>
      </c>
      <c r="F38" s="31">
        <v>0.068</v>
      </c>
      <c r="G38" s="34">
        <v>1</v>
      </c>
      <c r="H38" s="31">
        <v>399</v>
      </c>
      <c r="I38" s="89">
        <f>F38*G38*H38*C38</f>
        <v>33.915</v>
      </c>
    </row>
    <row r="39" spans="1:9" ht="13.5" customHeight="1">
      <c r="A39" s="111">
        <v>31</v>
      </c>
      <c r="B39" s="116"/>
      <c r="C39" s="31"/>
      <c r="D39" s="32" t="s">
        <v>73</v>
      </c>
      <c r="E39" s="33"/>
      <c r="F39" s="31">
        <v>1</v>
      </c>
      <c r="G39" s="34">
        <v>2</v>
      </c>
      <c r="H39" s="31"/>
      <c r="I39" s="89">
        <v>1694.92</v>
      </c>
    </row>
    <row r="40" spans="1:9" ht="13.5" customHeight="1">
      <c r="A40" s="94">
        <v>32</v>
      </c>
      <c r="B40" s="116"/>
      <c r="C40" s="31"/>
      <c r="D40" s="32" t="s">
        <v>75</v>
      </c>
      <c r="E40" s="33"/>
      <c r="F40" s="31">
        <v>0.35</v>
      </c>
      <c r="G40" s="34">
        <v>4</v>
      </c>
      <c r="H40" s="31">
        <v>399</v>
      </c>
      <c r="I40" s="89">
        <f>F40*G40*H40</f>
        <v>558.5999999999999</v>
      </c>
    </row>
    <row r="41" spans="1:9" ht="13.5" customHeight="1">
      <c r="A41" s="111">
        <v>33</v>
      </c>
      <c r="B41" s="117"/>
      <c r="C41" s="50"/>
      <c r="D41" s="96" t="s">
        <v>76</v>
      </c>
      <c r="E41" s="97"/>
      <c r="F41" s="50"/>
      <c r="G41" s="98">
        <v>2</v>
      </c>
      <c r="H41" s="50">
        <v>399</v>
      </c>
      <c r="I41" s="99">
        <v>2388.92</v>
      </c>
    </row>
    <row r="42" spans="1:9" ht="15" customHeight="1">
      <c r="A42" s="51"/>
      <c r="B42" s="51"/>
      <c r="C42" s="51"/>
      <c r="D42" s="51"/>
      <c r="E42" s="51"/>
      <c r="F42" s="52" t="s">
        <v>81</v>
      </c>
      <c r="G42" s="52"/>
      <c r="H42" s="52"/>
      <c r="I42" s="100">
        <f>SUM(I9:I41)</f>
        <v>60026.472899999986</v>
      </c>
    </row>
    <row r="43" spans="1:9" ht="14.25" customHeight="1">
      <c r="A43" s="51"/>
      <c r="B43" s="51"/>
      <c r="C43" s="51"/>
      <c r="D43" s="51"/>
      <c r="E43" s="51"/>
      <c r="F43" s="52" t="s">
        <v>115</v>
      </c>
      <c r="G43" s="52"/>
      <c r="H43" s="52"/>
      <c r="I43" s="100">
        <v>1408.47</v>
      </c>
    </row>
    <row r="44" spans="1:9" ht="14.25" customHeight="1">
      <c r="A44" s="51"/>
      <c r="B44" s="51"/>
      <c r="C44" s="51"/>
      <c r="D44" s="51"/>
      <c r="E44" s="51"/>
      <c r="F44" s="52" t="s">
        <v>116</v>
      </c>
      <c r="G44" s="52"/>
      <c r="H44" s="52"/>
      <c r="I44" s="100">
        <v>1408.47</v>
      </c>
    </row>
    <row r="45" spans="1:9" ht="14.25" customHeight="1">
      <c r="A45" s="51"/>
      <c r="B45" s="51"/>
      <c r="C45" s="51"/>
      <c r="D45" s="51"/>
      <c r="E45" s="51"/>
      <c r="F45" s="52" t="s">
        <v>117</v>
      </c>
      <c r="G45" s="52"/>
      <c r="H45" s="52"/>
      <c r="I45" s="100">
        <f>SUM(I42:I44)</f>
        <v>62843.41289999999</v>
      </c>
    </row>
    <row r="46" spans="1:9" ht="13.5" customHeight="1">
      <c r="A46" s="56"/>
      <c r="B46" s="56"/>
      <c r="C46" s="56"/>
      <c r="D46" s="56"/>
      <c r="E46" s="56"/>
      <c r="F46" s="57" t="s">
        <v>84</v>
      </c>
      <c r="G46" s="57"/>
      <c r="H46" s="57"/>
      <c r="I46" s="101">
        <f>I45*18%</f>
        <v>11311.814321999998</v>
      </c>
    </row>
    <row r="47" spans="1:9" ht="15.75" customHeight="1">
      <c r="A47" s="56"/>
      <c r="B47" s="64"/>
      <c r="C47" s="56"/>
      <c r="D47" s="56"/>
      <c r="E47" s="56"/>
      <c r="F47" s="57" t="s">
        <v>85</v>
      </c>
      <c r="G47" s="57"/>
      <c r="H47" s="57"/>
      <c r="I47" s="102">
        <f>SUM(I45:I46)</f>
        <v>74155.22722199999</v>
      </c>
    </row>
    <row r="48" spans="1:9" ht="15.75" customHeight="1">
      <c r="A48" s="56"/>
      <c r="B48" s="64"/>
      <c r="C48" s="56"/>
      <c r="D48" s="56"/>
      <c r="E48" s="56"/>
      <c r="F48" s="60"/>
      <c r="G48" s="60"/>
      <c r="H48" s="61"/>
      <c r="I48" s="103"/>
    </row>
    <row r="49" spans="1:9" ht="15.75" customHeight="1">
      <c r="A49" s="56"/>
      <c r="B49" s="64"/>
      <c r="C49" s="56"/>
      <c r="D49" s="56"/>
      <c r="E49" s="56"/>
      <c r="F49" s="60"/>
      <c r="G49" s="60"/>
      <c r="H49" s="61"/>
      <c r="I49" s="103"/>
    </row>
    <row r="50" spans="1:9" ht="15.75" customHeight="1">
      <c r="A50" s="56"/>
      <c r="B50" s="64"/>
      <c r="C50" s="56"/>
      <c r="D50" s="56"/>
      <c r="E50" s="56"/>
      <c r="F50" s="60"/>
      <c r="G50" s="60"/>
      <c r="H50" s="61"/>
      <c r="I50" s="103"/>
    </row>
    <row r="51" spans="1:8" ht="12" customHeight="1">
      <c r="A51" s="65"/>
      <c r="B51" s="65"/>
      <c r="C51" s="65"/>
      <c r="D51" s="65"/>
      <c r="E51" s="65"/>
      <c r="F51" s="65"/>
      <c r="G51" s="65"/>
      <c r="H51" s="66"/>
    </row>
    <row r="52" spans="1:9" ht="12.75" customHeight="1">
      <c r="A52" s="68"/>
      <c r="B52" s="118"/>
      <c r="C52" s="118"/>
      <c r="D52" s="118"/>
      <c r="E52" s="118"/>
      <c r="F52" s="118"/>
      <c r="G52" s="118"/>
      <c r="H52" s="118"/>
      <c r="I52" s="118"/>
    </row>
    <row r="53" spans="1:8" ht="12.75" customHeight="1">
      <c r="A53" s="67"/>
      <c r="B53" s="67"/>
      <c r="C53" s="67"/>
      <c r="D53" s="67"/>
      <c r="E53" s="67"/>
      <c r="F53" s="67"/>
      <c r="G53" s="67"/>
      <c r="H53" s="67"/>
    </row>
    <row r="54" spans="1:8" ht="12.75" customHeight="1">
      <c r="A54" s="67"/>
      <c r="B54" s="67"/>
      <c r="C54" s="67"/>
      <c r="D54" s="67"/>
      <c r="E54" s="67"/>
      <c r="F54" s="67"/>
      <c r="G54" s="67"/>
      <c r="H54" s="67"/>
    </row>
    <row r="56" spans="1:8" ht="15.75">
      <c r="A56" s="70"/>
      <c r="B56" s="70"/>
      <c r="C56" s="70"/>
      <c r="D56" s="70"/>
      <c r="E56" s="70"/>
      <c r="F56" s="70"/>
      <c r="G56" s="70"/>
      <c r="H56" s="70"/>
    </row>
    <row r="58" spans="1:8" ht="12.75" customHeight="1">
      <c r="A58" s="71"/>
      <c r="B58" s="71"/>
      <c r="C58" s="71"/>
      <c r="D58" s="71"/>
      <c r="E58" s="71"/>
      <c r="F58" s="71"/>
      <c r="G58" s="71"/>
      <c r="H58" s="71"/>
    </row>
    <row r="59" spans="1:8" ht="12.75" customHeight="1">
      <c r="A59" s="71"/>
      <c r="B59" s="71"/>
      <c r="C59" s="71"/>
      <c r="D59" s="71"/>
      <c r="E59" s="71"/>
      <c r="F59" s="71"/>
      <c r="G59" s="71"/>
      <c r="H59" s="71"/>
    </row>
    <row r="61" spans="2:9" ht="15.75">
      <c r="B61" s="70"/>
      <c r="C61" s="70"/>
      <c r="D61" s="70"/>
      <c r="E61" s="70"/>
      <c r="F61" s="70"/>
      <c r="G61" s="70"/>
      <c r="H61" s="70"/>
      <c r="I61" s="70"/>
    </row>
  </sheetData>
  <sheetProtection selectLockedCells="1" selectUnlockedCells="1"/>
  <mergeCells count="18">
    <mergeCell ref="A1:D1"/>
    <mergeCell ref="H1:I1"/>
    <mergeCell ref="A2:I4"/>
    <mergeCell ref="A5:B5"/>
    <mergeCell ref="C5:H5"/>
    <mergeCell ref="A6:B6"/>
    <mergeCell ref="A7:A8"/>
    <mergeCell ref="B7:C7"/>
    <mergeCell ref="D7:D8"/>
    <mergeCell ref="E7:G7"/>
    <mergeCell ref="H7:I7"/>
    <mergeCell ref="F42:H42"/>
    <mergeCell ref="F43:H43"/>
    <mergeCell ref="F44:H44"/>
    <mergeCell ref="F45:H45"/>
    <mergeCell ref="F46:H46"/>
    <mergeCell ref="F47:H47"/>
    <mergeCell ref="B52:I52"/>
  </mergeCells>
  <printOptions/>
  <pageMargins left="0.6847222222222222" right="0.19652777777777777" top="0.19652777777777777" bottom="0.19652777777777777" header="0.5118055555555555" footer="0.5118055555555555"/>
  <pageSetup horizontalDpi="300" verticalDpi="300" orientation="portrait" paperSize="9" scale="6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L57"/>
  <sheetViews>
    <sheetView view="pageBreakPreview" zoomScaleNormal="80" zoomScaleSheetLayoutView="100" workbookViewId="0" topLeftCell="A4">
      <selection activeCell="A1" sqref="A1"/>
    </sheetView>
  </sheetViews>
  <sheetFormatPr defaultColWidth="9.140625" defaultRowHeight="15" outlineLevelRow="1"/>
  <cols>
    <col min="1" max="1" width="10.140625" style="1" customWidth="1"/>
    <col min="2" max="2" width="14.00390625" style="1" customWidth="1"/>
    <col min="3" max="3" width="5.7109375" style="1" customWidth="1"/>
    <col min="4" max="4" width="40.421875" style="1" customWidth="1"/>
    <col min="5" max="5" width="12.00390625" style="1" customWidth="1"/>
    <col min="6" max="6" width="10.7109375" style="1" customWidth="1"/>
    <col min="7" max="7" width="10.28125" style="1" customWidth="1"/>
    <col min="8" max="8" width="12.57421875" style="1" customWidth="1"/>
    <col min="9" max="9" width="14.421875" style="1" customWidth="1"/>
    <col min="10" max="10" width="12.421875" style="1" customWidth="1"/>
    <col min="11" max="11" width="12.7109375" style="1" customWidth="1"/>
    <col min="12" max="12" width="9.8515625" style="1" customWidth="1"/>
    <col min="13" max="16384" width="9.140625" style="1" customWidth="1"/>
  </cols>
  <sheetData>
    <row r="1" spans="1:9" ht="16.5" customHeight="1" outlineLevel="1">
      <c r="A1" s="63"/>
      <c r="B1" s="63"/>
      <c r="C1" s="63"/>
      <c r="D1" s="63"/>
      <c r="G1" s="119"/>
      <c r="H1" s="119"/>
      <c r="I1" s="119"/>
    </row>
    <row r="2" spans="1:9" ht="8.25" customHeight="1">
      <c r="A2" s="6" t="s">
        <v>86</v>
      </c>
      <c r="B2" s="6"/>
      <c r="C2" s="6"/>
      <c r="D2" s="6"/>
      <c r="E2" s="6"/>
      <c r="F2" s="6"/>
      <c r="G2" s="6"/>
      <c r="H2" s="6"/>
      <c r="I2" s="6"/>
    </row>
    <row r="3" spans="1:9" ht="12.75" customHeight="1">
      <c r="A3" s="6"/>
      <c r="B3" s="6"/>
      <c r="C3" s="6"/>
      <c r="D3" s="6"/>
      <c r="E3" s="6"/>
      <c r="F3" s="6"/>
      <c r="G3" s="6"/>
      <c r="H3" s="6"/>
      <c r="I3" s="6"/>
    </row>
    <row r="4" spans="1:9" ht="10.5" customHeight="1">
      <c r="A4" s="6"/>
      <c r="B4" s="6"/>
      <c r="C4" s="6"/>
      <c r="D4" s="6"/>
      <c r="E4" s="6"/>
      <c r="F4" s="6"/>
      <c r="G4" s="6"/>
      <c r="H4" s="6"/>
      <c r="I4" s="6"/>
    </row>
    <row r="5" spans="1:8" ht="15.75" customHeight="1">
      <c r="A5" s="74" t="s">
        <v>3</v>
      </c>
      <c r="B5" s="74"/>
      <c r="C5" s="75" t="s">
        <v>123</v>
      </c>
      <c r="D5" s="75"/>
      <c r="E5" s="75"/>
      <c r="F5" s="75"/>
      <c r="G5" s="75"/>
      <c r="H5" s="75"/>
    </row>
    <row r="6" spans="1:8" ht="14.25" customHeight="1">
      <c r="A6" s="76"/>
      <c r="B6" s="76"/>
      <c r="C6" s="75"/>
      <c r="D6" s="75"/>
      <c r="E6" s="75"/>
      <c r="F6" s="75"/>
      <c r="G6" s="75"/>
      <c r="H6" s="75"/>
    </row>
    <row r="7" spans="1:8" ht="16.5">
      <c r="A7" s="7" t="s">
        <v>88</v>
      </c>
      <c r="B7" s="7"/>
      <c r="C7" s="12"/>
      <c r="D7" s="12"/>
      <c r="E7" s="12"/>
      <c r="F7" s="12"/>
      <c r="G7" s="12"/>
      <c r="H7" s="12"/>
    </row>
    <row r="8" spans="1:9" s="5" customFormat="1" ht="15.75" customHeight="1">
      <c r="A8" s="14" t="s">
        <v>7</v>
      </c>
      <c r="B8" s="15" t="s">
        <v>8</v>
      </c>
      <c r="C8" s="15"/>
      <c r="D8" s="16" t="s">
        <v>9</v>
      </c>
      <c r="E8" s="17" t="s">
        <v>10</v>
      </c>
      <c r="F8" s="17"/>
      <c r="G8" s="17"/>
      <c r="H8" s="18" t="s">
        <v>11</v>
      </c>
      <c r="I8" s="18"/>
    </row>
    <row r="9" spans="1:9" s="5" customFormat="1" ht="60">
      <c r="A9" s="14"/>
      <c r="B9" s="19" t="s">
        <v>12</v>
      </c>
      <c r="C9" s="19" t="s">
        <v>13</v>
      </c>
      <c r="D9" s="16"/>
      <c r="E9" s="19" t="s">
        <v>14</v>
      </c>
      <c r="F9" s="19" t="s">
        <v>15</v>
      </c>
      <c r="G9" s="19" t="s">
        <v>16</v>
      </c>
      <c r="H9" s="19" t="s">
        <v>17</v>
      </c>
      <c r="I9" s="77" t="s">
        <v>18</v>
      </c>
    </row>
    <row r="10" spans="1:9" s="5" customFormat="1" ht="15">
      <c r="A10" s="78"/>
      <c r="B10" s="79"/>
      <c r="C10" s="79"/>
      <c r="D10" s="79"/>
      <c r="E10" s="79"/>
      <c r="F10" s="79"/>
      <c r="G10" s="79"/>
      <c r="H10" s="79"/>
      <c r="I10" s="80"/>
    </row>
    <row r="11" spans="1:12" s="5" customFormat="1" ht="15.75">
      <c r="A11" s="81"/>
      <c r="B11" s="79"/>
      <c r="C11" s="79"/>
      <c r="D11" s="79"/>
      <c r="E11" s="79"/>
      <c r="F11" s="79"/>
      <c r="G11" s="79"/>
      <c r="H11" s="79"/>
      <c r="I11" s="82"/>
      <c r="J11" s="120"/>
      <c r="K11" s="120"/>
      <c r="L11" s="120"/>
    </row>
    <row r="12" spans="1:11" ht="21.75" customHeight="1">
      <c r="A12" s="83">
        <v>1</v>
      </c>
      <c r="B12" s="23" t="s">
        <v>89</v>
      </c>
      <c r="C12" s="27"/>
      <c r="D12" s="25" t="s">
        <v>90</v>
      </c>
      <c r="E12" s="84" t="s">
        <v>21</v>
      </c>
      <c r="F12" s="27">
        <v>0.29</v>
      </c>
      <c r="G12" s="121">
        <v>240</v>
      </c>
      <c r="H12" s="27">
        <v>399</v>
      </c>
      <c r="I12" s="85">
        <f>F12*G12*H12</f>
        <v>27770.399999999998</v>
      </c>
      <c r="K12" s="55"/>
    </row>
    <row r="13" spans="1:10" ht="14.25" customHeight="1">
      <c r="A13" s="29">
        <v>2</v>
      </c>
      <c r="B13" s="30" t="s">
        <v>89</v>
      </c>
      <c r="C13" s="31">
        <v>1.67</v>
      </c>
      <c r="D13" s="32" t="s">
        <v>91</v>
      </c>
      <c r="E13" s="33" t="s">
        <v>21</v>
      </c>
      <c r="F13" s="31">
        <v>0.22</v>
      </c>
      <c r="G13" s="122">
        <v>240</v>
      </c>
      <c r="H13" s="31">
        <v>399</v>
      </c>
      <c r="I13" s="89">
        <f>F13*G13*H13*C13</f>
        <v>35182.223999999995</v>
      </c>
      <c r="J13" s="55"/>
    </row>
    <row r="14" spans="1:11" ht="31.5" customHeight="1">
      <c r="A14" s="83">
        <v>3</v>
      </c>
      <c r="B14" s="30" t="s">
        <v>121</v>
      </c>
      <c r="C14" s="31"/>
      <c r="D14" s="32" t="s">
        <v>124</v>
      </c>
      <c r="E14" s="33" t="s">
        <v>80</v>
      </c>
      <c r="F14" s="31">
        <v>1.44</v>
      </c>
      <c r="G14" s="34">
        <v>0</v>
      </c>
      <c r="H14" s="31">
        <v>399</v>
      </c>
      <c r="I14" s="89">
        <f>F14*G14*H14</f>
        <v>0</v>
      </c>
      <c r="J14" s="55"/>
      <c r="K14" s="55"/>
    </row>
    <row r="15" spans="1:11" ht="30.75" customHeight="1">
      <c r="A15" s="29">
        <v>4</v>
      </c>
      <c r="B15" s="30" t="s">
        <v>125</v>
      </c>
      <c r="C15" s="31"/>
      <c r="D15" s="32" t="s">
        <v>122</v>
      </c>
      <c r="E15" s="33" t="s">
        <v>80</v>
      </c>
      <c r="F15" s="31">
        <v>2.23</v>
      </c>
      <c r="G15" s="90">
        <v>2.377</v>
      </c>
      <c r="H15" s="31">
        <v>399</v>
      </c>
      <c r="I15" s="89">
        <f>F15*G15*H15</f>
        <v>2114.9832899999997</v>
      </c>
      <c r="J15" s="55"/>
      <c r="K15" s="55"/>
    </row>
    <row r="16" spans="1:11" ht="36" customHeight="1">
      <c r="A16" s="83">
        <v>5</v>
      </c>
      <c r="B16" s="30" t="s">
        <v>92</v>
      </c>
      <c r="C16" s="31">
        <v>1.67</v>
      </c>
      <c r="D16" s="32" t="s">
        <v>93</v>
      </c>
      <c r="E16" s="33" t="s">
        <v>94</v>
      </c>
      <c r="F16" s="31">
        <v>0.33</v>
      </c>
      <c r="G16" s="123">
        <v>5</v>
      </c>
      <c r="H16" s="31">
        <v>399</v>
      </c>
      <c r="I16" s="89">
        <f>F16*G16*H16*C16</f>
        <v>1099.4445</v>
      </c>
      <c r="J16" s="55"/>
      <c r="K16" s="55"/>
    </row>
    <row r="17" spans="1:11" ht="30.75" customHeight="1">
      <c r="A17" s="29">
        <v>6</v>
      </c>
      <c r="B17" s="30" t="s">
        <v>126</v>
      </c>
      <c r="C17" s="31">
        <v>1.67</v>
      </c>
      <c r="D17" s="32" t="s">
        <v>127</v>
      </c>
      <c r="E17" s="33" t="s">
        <v>80</v>
      </c>
      <c r="F17" s="33">
        <v>4.86</v>
      </c>
      <c r="G17" s="34">
        <v>0</v>
      </c>
      <c r="H17" s="31">
        <v>399</v>
      </c>
      <c r="I17" s="89">
        <f>F17*G17*H17*1.2</f>
        <v>0</v>
      </c>
      <c r="J17" s="55"/>
      <c r="K17" s="55"/>
    </row>
    <row r="18" spans="1:11" ht="27.75" customHeight="1">
      <c r="A18" s="83">
        <v>7</v>
      </c>
      <c r="B18" s="30" t="s">
        <v>128</v>
      </c>
      <c r="C18" s="31">
        <v>1.67</v>
      </c>
      <c r="D18" s="32" t="s">
        <v>129</v>
      </c>
      <c r="E18" s="33" t="s">
        <v>80</v>
      </c>
      <c r="F18" s="33">
        <v>6.13</v>
      </c>
      <c r="G18" s="90">
        <v>2.377</v>
      </c>
      <c r="H18" s="31">
        <v>399</v>
      </c>
      <c r="I18" s="89">
        <f>F18*G18*H18*1.2</f>
        <v>6976.599587999998</v>
      </c>
      <c r="J18" s="55"/>
      <c r="K18" s="55"/>
    </row>
    <row r="19" spans="1:11" ht="20.25" customHeight="1">
      <c r="A19" s="29">
        <v>8</v>
      </c>
      <c r="B19" s="30" t="s">
        <v>100</v>
      </c>
      <c r="C19" s="31"/>
      <c r="D19" s="32" t="s">
        <v>101</v>
      </c>
      <c r="E19" s="33" t="s">
        <v>80</v>
      </c>
      <c r="F19" s="31">
        <v>8.55</v>
      </c>
      <c r="G19" s="90">
        <v>2.377</v>
      </c>
      <c r="H19" s="31">
        <v>399</v>
      </c>
      <c r="I19" s="89">
        <f>F19*G19*H19</f>
        <v>8109.0166500000005</v>
      </c>
      <c r="K19" s="55"/>
    </row>
    <row r="20" spans="1:11" ht="20.25" customHeight="1">
      <c r="A20" s="83">
        <v>9</v>
      </c>
      <c r="B20" s="30" t="s">
        <v>130</v>
      </c>
      <c r="C20" s="31"/>
      <c r="D20" s="32" t="s">
        <v>103</v>
      </c>
      <c r="E20" s="33" t="s">
        <v>80</v>
      </c>
      <c r="F20" s="31">
        <v>0.78</v>
      </c>
      <c r="G20" s="90">
        <v>2.377</v>
      </c>
      <c r="H20" s="31">
        <v>399</v>
      </c>
      <c r="I20" s="89">
        <f>F20*G20*H20</f>
        <v>739.7699399999999</v>
      </c>
      <c r="K20" s="55"/>
    </row>
    <row r="21" spans="1:11" ht="29.25" customHeight="1">
      <c r="A21" s="29">
        <v>10</v>
      </c>
      <c r="B21" s="30" t="s">
        <v>104</v>
      </c>
      <c r="C21" s="31"/>
      <c r="D21" s="32" t="s">
        <v>105</v>
      </c>
      <c r="E21" s="33" t="s">
        <v>106</v>
      </c>
      <c r="F21" s="31">
        <v>0.49</v>
      </c>
      <c r="G21" s="34">
        <v>4</v>
      </c>
      <c r="H21" s="31">
        <v>399</v>
      </c>
      <c r="I21" s="89">
        <f>F21*G21*H21</f>
        <v>782.04</v>
      </c>
      <c r="K21" s="55"/>
    </row>
    <row r="22" spans="1:11" ht="29.25" customHeight="1">
      <c r="A22" s="83">
        <v>11</v>
      </c>
      <c r="B22" s="30" t="s">
        <v>107</v>
      </c>
      <c r="C22" s="31"/>
      <c r="D22" s="32" t="s">
        <v>108</v>
      </c>
      <c r="E22" s="33" t="s">
        <v>106</v>
      </c>
      <c r="F22" s="31">
        <v>0.22</v>
      </c>
      <c r="G22" s="34">
        <v>4</v>
      </c>
      <c r="H22" s="31">
        <v>399</v>
      </c>
      <c r="I22" s="89">
        <f>F22*G22*H22</f>
        <v>351.12</v>
      </c>
      <c r="K22" s="55"/>
    </row>
    <row r="23" spans="1:11" ht="29.25" customHeight="1">
      <c r="A23" s="29">
        <v>12</v>
      </c>
      <c r="B23" s="30" t="s">
        <v>131</v>
      </c>
      <c r="C23" s="31"/>
      <c r="D23" s="32" t="s">
        <v>132</v>
      </c>
      <c r="E23" s="33" t="s">
        <v>44</v>
      </c>
      <c r="F23" s="31">
        <v>0.29</v>
      </c>
      <c r="G23" s="34">
        <v>10</v>
      </c>
      <c r="H23" s="31">
        <v>399</v>
      </c>
      <c r="I23" s="89">
        <f>F23*G23*H23</f>
        <v>1157.1</v>
      </c>
      <c r="K23" s="55"/>
    </row>
    <row r="24" spans="1:11" ht="37.5" customHeight="1">
      <c r="A24" s="83">
        <v>13</v>
      </c>
      <c r="B24" s="30" t="s">
        <v>40</v>
      </c>
      <c r="C24" s="31"/>
      <c r="D24" s="32" t="s">
        <v>41</v>
      </c>
      <c r="E24" s="33" t="s">
        <v>33</v>
      </c>
      <c r="F24" s="31">
        <v>0.08</v>
      </c>
      <c r="G24" s="34">
        <v>4</v>
      </c>
      <c r="H24" s="31">
        <v>399</v>
      </c>
      <c r="I24" s="89">
        <f>F24*G24*H24</f>
        <v>127.68</v>
      </c>
      <c r="K24" s="55"/>
    </row>
    <row r="25" spans="1:11" ht="14.25" customHeight="1">
      <c r="A25" s="29">
        <v>14</v>
      </c>
      <c r="B25" s="30" t="s">
        <v>45</v>
      </c>
      <c r="C25" s="31"/>
      <c r="D25" s="32" t="s">
        <v>46</v>
      </c>
      <c r="E25" s="33" t="s">
        <v>44</v>
      </c>
      <c r="F25" s="31">
        <v>0.2</v>
      </c>
      <c r="G25" s="34">
        <v>1</v>
      </c>
      <c r="H25" s="31">
        <v>399</v>
      </c>
      <c r="I25" s="89">
        <f>F25*G25*H25</f>
        <v>79.80000000000001</v>
      </c>
      <c r="K25" s="55"/>
    </row>
    <row r="26" spans="1:11" ht="24.75" customHeight="1">
      <c r="A26" s="83">
        <v>15</v>
      </c>
      <c r="B26" s="36" t="s">
        <v>47</v>
      </c>
      <c r="C26" s="31"/>
      <c r="D26" s="32" t="s">
        <v>48</v>
      </c>
      <c r="E26" s="33" t="s">
        <v>49</v>
      </c>
      <c r="F26" s="31">
        <v>0.21</v>
      </c>
      <c r="G26" s="34">
        <v>2</v>
      </c>
      <c r="H26" s="31">
        <v>399</v>
      </c>
      <c r="I26" s="89">
        <f>F26*G26*H26</f>
        <v>167.57999999999998</v>
      </c>
      <c r="K26" s="55"/>
    </row>
    <row r="27" spans="1:9" ht="27.75" customHeight="1">
      <c r="A27" s="29">
        <v>16</v>
      </c>
      <c r="B27" s="36" t="s">
        <v>55</v>
      </c>
      <c r="C27" s="31"/>
      <c r="D27" s="32" t="s">
        <v>56</v>
      </c>
      <c r="E27" s="33" t="s">
        <v>57</v>
      </c>
      <c r="F27" s="31">
        <v>0.63</v>
      </c>
      <c r="G27" s="37">
        <v>2</v>
      </c>
      <c r="H27" s="31">
        <v>399</v>
      </c>
      <c r="I27" s="89">
        <f>F27*G27*H27</f>
        <v>502.74</v>
      </c>
    </row>
    <row r="28" spans="1:9" ht="15" customHeight="1">
      <c r="A28" s="83">
        <v>17</v>
      </c>
      <c r="B28" s="30" t="s">
        <v>50</v>
      </c>
      <c r="C28" s="31"/>
      <c r="D28" s="32" t="s">
        <v>51</v>
      </c>
      <c r="E28" s="33" t="s">
        <v>49</v>
      </c>
      <c r="F28" s="31">
        <v>0.62</v>
      </c>
      <c r="G28" s="34">
        <v>1</v>
      </c>
      <c r="H28" s="31">
        <v>399</v>
      </c>
      <c r="I28" s="89">
        <f>F28*G28*H28</f>
        <v>247.38</v>
      </c>
    </row>
    <row r="29" spans="1:11" ht="29.25" customHeight="1">
      <c r="A29" s="29">
        <v>18</v>
      </c>
      <c r="B29" s="30" t="s">
        <v>58</v>
      </c>
      <c r="C29" s="31"/>
      <c r="D29" s="32" t="s">
        <v>59</v>
      </c>
      <c r="E29" s="33" t="s">
        <v>60</v>
      </c>
      <c r="F29" s="31">
        <v>0.08</v>
      </c>
      <c r="G29" s="34">
        <v>1</v>
      </c>
      <c r="H29" s="31">
        <v>399</v>
      </c>
      <c r="I29" s="89">
        <f>F29*G29*H29</f>
        <v>31.92</v>
      </c>
      <c r="K29" s="55"/>
    </row>
    <row r="30" spans="1:9" ht="15" customHeight="1">
      <c r="A30" s="83">
        <v>19</v>
      </c>
      <c r="B30" s="36" t="s">
        <v>109</v>
      </c>
      <c r="C30" s="31"/>
      <c r="D30" s="32" t="s">
        <v>110</v>
      </c>
      <c r="E30" s="33" t="s">
        <v>80</v>
      </c>
      <c r="F30" s="31">
        <v>4.61</v>
      </c>
      <c r="G30" s="122">
        <v>2.4</v>
      </c>
      <c r="H30" s="31">
        <v>399</v>
      </c>
      <c r="I30" s="89">
        <f>F30*G30*H30</f>
        <v>4414.536</v>
      </c>
    </row>
    <row r="31" spans="1:9" ht="15" customHeight="1">
      <c r="A31" s="29">
        <v>20</v>
      </c>
      <c r="B31" s="36" t="s">
        <v>68</v>
      </c>
      <c r="C31" s="31"/>
      <c r="D31" s="32" t="s">
        <v>69</v>
      </c>
      <c r="E31" s="33" t="s">
        <v>44</v>
      </c>
      <c r="F31" s="31">
        <v>0.35</v>
      </c>
      <c r="G31" s="34">
        <v>8</v>
      </c>
      <c r="H31" s="31">
        <v>399</v>
      </c>
      <c r="I31" s="89">
        <f>F31*G31*H31</f>
        <v>1117.1999999999998</v>
      </c>
    </row>
    <row r="32" spans="1:11" ht="27.75" customHeight="1">
      <c r="A32" s="83">
        <v>21</v>
      </c>
      <c r="B32" s="30" t="s">
        <v>111</v>
      </c>
      <c r="C32" s="91"/>
      <c r="D32" s="115" t="s">
        <v>112</v>
      </c>
      <c r="E32" s="93" t="s">
        <v>113</v>
      </c>
      <c r="F32" s="91">
        <v>0.45</v>
      </c>
      <c r="G32" s="34">
        <v>2</v>
      </c>
      <c r="H32" s="31">
        <v>399</v>
      </c>
      <c r="I32" s="89">
        <f>F32*G32*H32</f>
        <v>359.1</v>
      </c>
      <c r="K32" s="55"/>
    </row>
    <row r="33" spans="1:9" ht="36.75" customHeight="1">
      <c r="A33" s="29">
        <v>22</v>
      </c>
      <c r="B33" s="38" t="s">
        <v>70</v>
      </c>
      <c r="C33" s="31"/>
      <c r="D33" s="32" t="s">
        <v>114</v>
      </c>
      <c r="E33" s="33" t="s">
        <v>72</v>
      </c>
      <c r="F33" s="31">
        <v>1</v>
      </c>
      <c r="G33" s="34">
        <v>1</v>
      </c>
      <c r="H33" s="31">
        <v>399</v>
      </c>
      <c r="I33" s="89">
        <f>F33*G33*H33</f>
        <v>399</v>
      </c>
    </row>
    <row r="34" spans="1:11" ht="13.5" customHeight="1">
      <c r="A34" s="83">
        <v>23</v>
      </c>
      <c r="B34" s="38"/>
      <c r="C34" s="31"/>
      <c r="D34" s="32" t="s">
        <v>73</v>
      </c>
      <c r="E34" s="33"/>
      <c r="F34" s="31">
        <v>1</v>
      </c>
      <c r="G34" s="34">
        <v>1</v>
      </c>
      <c r="H34" s="31"/>
      <c r="I34" s="89">
        <v>847.46</v>
      </c>
      <c r="K34" s="55"/>
    </row>
    <row r="35" spans="1:11" ht="13.5" customHeight="1">
      <c r="A35" s="29">
        <v>24</v>
      </c>
      <c r="B35" s="38"/>
      <c r="C35" s="31"/>
      <c r="D35" s="32" t="s">
        <v>76</v>
      </c>
      <c r="E35" s="33"/>
      <c r="F35" s="31"/>
      <c r="G35" s="34"/>
      <c r="H35" s="31"/>
      <c r="I35" s="89">
        <v>1194.46</v>
      </c>
      <c r="K35" s="55"/>
    </row>
    <row r="36" spans="1:11" ht="13.5" customHeight="1">
      <c r="A36" s="95">
        <v>25</v>
      </c>
      <c r="B36" s="45"/>
      <c r="C36" s="50"/>
      <c r="D36" s="96" t="s">
        <v>75</v>
      </c>
      <c r="E36" s="97"/>
      <c r="F36" s="50">
        <v>0.35</v>
      </c>
      <c r="G36" s="98">
        <v>4</v>
      </c>
      <c r="H36" s="50">
        <v>399</v>
      </c>
      <c r="I36" s="99">
        <f>F36*G36*H36</f>
        <v>558.5999999999999</v>
      </c>
      <c r="K36" s="55"/>
    </row>
    <row r="37" spans="1:9" ht="15" customHeight="1">
      <c r="A37" s="51"/>
      <c r="B37" s="51"/>
      <c r="C37" s="51"/>
      <c r="D37" s="51"/>
      <c r="E37" s="51"/>
      <c r="F37" s="52" t="s">
        <v>81</v>
      </c>
      <c r="G37" s="52"/>
      <c r="H37" s="52"/>
      <c r="I37" s="100">
        <f>SUM(I12:I36)</f>
        <v>94330.15396799998</v>
      </c>
    </row>
    <row r="38" spans="1:11" ht="14.25" customHeight="1">
      <c r="A38" s="51"/>
      <c r="B38" s="51"/>
      <c r="C38" s="51"/>
      <c r="D38" s="51"/>
      <c r="E38" s="51"/>
      <c r="F38" s="52" t="s">
        <v>115</v>
      </c>
      <c r="G38" s="52"/>
      <c r="H38" s="52"/>
      <c r="I38" s="100">
        <v>1408.47</v>
      </c>
      <c r="K38" s="55"/>
    </row>
    <row r="39" spans="1:11" ht="14.25" customHeight="1">
      <c r="A39" s="51"/>
      <c r="B39" s="51"/>
      <c r="C39" s="51"/>
      <c r="D39" s="51"/>
      <c r="E39" s="51"/>
      <c r="F39" s="124"/>
      <c r="G39" s="54" t="s">
        <v>116</v>
      </c>
      <c r="H39" s="54"/>
      <c r="I39" s="100">
        <v>1408.47</v>
      </c>
      <c r="K39" s="55"/>
    </row>
    <row r="40" spans="1:9" ht="14.25" customHeight="1">
      <c r="A40" s="51"/>
      <c r="B40" s="51"/>
      <c r="C40" s="51"/>
      <c r="D40" s="51"/>
      <c r="E40" s="51"/>
      <c r="F40" s="52" t="s">
        <v>117</v>
      </c>
      <c r="G40" s="52"/>
      <c r="H40" s="52"/>
      <c r="I40" s="100">
        <f>SUM(I37:I39)</f>
        <v>97147.09396799999</v>
      </c>
    </row>
    <row r="41" spans="1:9" ht="13.5" customHeight="1">
      <c r="A41" s="56"/>
      <c r="B41" s="56"/>
      <c r="C41" s="56"/>
      <c r="D41" s="56"/>
      <c r="E41" s="56"/>
      <c r="F41" s="57" t="s">
        <v>84</v>
      </c>
      <c r="G41" s="57"/>
      <c r="H41" s="57"/>
      <c r="I41" s="101">
        <f>I40*18%</f>
        <v>17486.476914239996</v>
      </c>
    </row>
    <row r="42" spans="1:12" ht="15.75" customHeight="1">
      <c r="A42" s="56"/>
      <c r="B42" s="64"/>
      <c r="C42" s="56"/>
      <c r="D42" s="56"/>
      <c r="E42" s="56"/>
      <c r="F42" s="57" t="s">
        <v>85</v>
      </c>
      <c r="G42" s="57"/>
      <c r="H42" s="57"/>
      <c r="I42" s="102">
        <f>SUM(I40:I41)</f>
        <v>114633.57088223999</v>
      </c>
      <c r="J42" s="125"/>
      <c r="K42" s="125"/>
      <c r="L42" s="125"/>
    </row>
    <row r="43" spans="1:12" ht="15.75" customHeight="1">
      <c r="A43" s="56"/>
      <c r="B43" s="64"/>
      <c r="C43" s="56"/>
      <c r="D43" s="56"/>
      <c r="E43" s="56"/>
      <c r="F43" s="60"/>
      <c r="G43" s="60"/>
      <c r="H43" s="61"/>
      <c r="I43" s="103"/>
      <c r="J43" s="125"/>
      <c r="K43" s="125"/>
      <c r="L43" s="125"/>
    </row>
    <row r="44" spans="1:12" ht="15.75" customHeight="1">
      <c r="A44" s="56"/>
      <c r="B44" s="64"/>
      <c r="C44" s="56"/>
      <c r="D44" s="56"/>
      <c r="E44" s="56"/>
      <c r="F44" s="60"/>
      <c r="G44" s="60"/>
      <c r="H44" s="61"/>
      <c r="I44" s="103"/>
      <c r="J44" s="125"/>
      <c r="K44" s="125"/>
      <c r="L44" s="125"/>
    </row>
    <row r="45" spans="1:12" ht="15.75" customHeight="1">
      <c r="A45" s="56"/>
      <c r="B45" s="64"/>
      <c r="C45" s="56"/>
      <c r="D45" s="56"/>
      <c r="E45" s="56"/>
      <c r="F45" s="60"/>
      <c r="G45" s="60"/>
      <c r="H45" s="61"/>
      <c r="I45" s="103"/>
      <c r="J45" s="125"/>
      <c r="K45" s="125"/>
      <c r="L45" s="125"/>
    </row>
    <row r="46" spans="1:12" ht="15.75" customHeight="1">
      <c r="A46" s="56"/>
      <c r="B46" s="64"/>
      <c r="C46" s="56"/>
      <c r="D46" s="56"/>
      <c r="E46" s="56"/>
      <c r="F46" s="60"/>
      <c r="G46" s="60"/>
      <c r="H46" s="61"/>
      <c r="I46" s="103"/>
      <c r="J46" s="125"/>
      <c r="K46" s="125"/>
      <c r="L46" s="125"/>
    </row>
    <row r="47" spans="1:8" ht="12" customHeight="1">
      <c r="A47" s="65"/>
      <c r="B47" s="65"/>
      <c r="C47" s="65"/>
      <c r="D47" s="65"/>
      <c r="E47" s="65"/>
      <c r="F47" s="65"/>
      <c r="G47" s="65"/>
      <c r="H47" s="66"/>
    </row>
    <row r="48" spans="1:11" ht="12.7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55"/>
      <c r="K48" s="55"/>
    </row>
    <row r="49" spans="1:8" ht="12.75" customHeight="1">
      <c r="A49" s="67"/>
      <c r="B49" s="67"/>
      <c r="C49" s="67"/>
      <c r="D49" s="67"/>
      <c r="E49" s="67"/>
      <c r="F49" s="67"/>
      <c r="G49" s="67"/>
      <c r="H49" s="67"/>
    </row>
    <row r="50" spans="1:8" ht="12.75" customHeight="1">
      <c r="A50" s="67"/>
      <c r="B50" s="67"/>
      <c r="C50" s="67"/>
      <c r="D50" s="67"/>
      <c r="E50" s="67"/>
      <c r="F50" s="67"/>
      <c r="G50" s="67"/>
      <c r="H50" s="67"/>
    </row>
    <row r="52" spans="1:8" ht="15.75">
      <c r="A52" s="70"/>
      <c r="B52" s="70"/>
      <c r="C52" s="70"/>
      <c r="D52" s="70"/>
      <c r="E52" s="70"/>
      <c r="F52" s="70"/>
      <c r="G52" s="70"/>
      <c r="H52" s="70"/>
    </row>
    <row r="54" spans="1:8" ht="12.75" customHeight="1">
      <c r="A54" s="71"/>
      <c r="B54" s="71"/>
      <c r="C54" s="71"/>
      <c r="D54" s="71"/>
      <c r="E54" s="71"/>
      <c r="F54" s="71"/>
      <c r="G54" s="71"/>
      <c r="H54" s="71"/>
    </row>
    <row r="55" spans="1:8" ht="12.75" customHeight="1">
      <c r="A55" s="71"/>
      <c r="B55" s="71"/>
      <c r="C55" s="71"/>
      <c r="D55" s="71"/>
      <c r="E55" s="71"/>
      <c r="F55" s="71"/>
      <c r="G55" s="71"/>
      <c r="H55" s="71"/>
    </row>
    <row r="57" spans="2:9" ht="15.75">
      <c r="B57" s="70"/>
      <c r="C57" s="70"/>
      <c r="D57" s="70"/>
      <c r="E57" s="70"/>
      <c r="F57" s="70"/>
      <c r="G57" s="70"/>
      <c r="H57" s="70"/>
      <c r="I57" s="70"/>
    </row>
  </sheetData>
  <sheetProtection selectLockedCells="1" selectUnlockedCells="1"/>
  <mergeCells count="19">
    <mergeCell ref="A1:D1"/>
    <mergeCell ref="G1:I1"/>
    <mergeCell ref="A2:I4"/>
    <mergeCell ref="A5:B5"/>
    <mergeCell ref="C5:H5"/>
    <mergeCell ref="A6:B6"/>
    <mergeCell ref="C6:H6"/>
    <mergeCell ref="A8:A9"/>
    <mergeCell ref="B8:C8"/>
    <mergeCell ref="D8:D9"/>
    <mergeCell ref="E8:G8"/>
    <mergeCell ref="H8:I8"/>
    <mergeCell ref="F37:H37"/>
    <mergeCell ref="F38:H38"/>
    <mergeCell ref="G39:H39"/>
    <mergeCell ref="F40:H40"/>
    <mergeCell ref="F41:H41"/>
    <mergeCell ref="F42:H42"/>
    <mergeCell ref="A48:I48"/>
  </mergeCells>
  <printOptions/>
  <pageMargins left="0.2604166666666667" right="0.19652777777777777" top="0.19652777777777777" bottom="0.19652777777777777" header="0.5118055555555555" footer="0.5118055555555555"/>
  <pageSetup horizontalDpi="300" verticalDpi="300" orientation="portrait" paperSize="9" scale="65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I56"/>
  <sheetViews>
    <sheetView view="pageBreakPreview" zoomScaleNormal="80" zoomScaleSheetLayoutView="100" workbookViewId="0" topLeftCell="A1">
      <selection activeCell="A1" sqref="A1"/>
    </sheetView>
  </sheetViews>
  <sheetFormatPr defaultColWidth="9.140625" defaultRowHeight="15"/>
  <cols>
    <col min="1" max="1" width="10.140625" style="1" customWidth="1"/>
    <col min="2" max="2" width="8.8515625" style="1" customWidth="1"/>
    <col min="3" max="3" width="8.00390625" style="1" customWidth="1"/>
    <col min="4" max="4" width="43.28125" style="1" customWidth="1"/>
    <col min="5" max="5" width="12.00390625" style="1" customWidth="1"/>
    <col min="6" max="6" width="10.421875" style="1" customWidth="1"/>
    <col min="7" max="7" width="10.140625" style="1" customWidth="1"/>
    <col min="8" max="8" width="12.57421875" style="1" customWidth="1"/>
    <col min="9" max="9" width="14.421875" style="1" customWidth="1"/>
    <col min="10" max="16384" width="9.140625" style="1" customWidth="1"/>
  </cols>
  <sheetData>
    <row r="1" spans="1:9" ht="14.25" customHeight="1">
      <c r="A1" s="63"/>
      <c r="B1" s="63"/>
      <c r="C1" s="63"/>
      <c r="D1" s="63"/>
      <c r="G1" s="119"/>
      <c r="H1" s="119"/>
      <c r="I1" s="119"/>
    </row>
    <row r="2" spans="1:9" ht="8.25" customHeight="1">
      <c r="A2" s="6" t="s">
        <v>86</v>
      </c>
      <c r="B2" s="6"/>
      <c r="C2" s="6"/>
      <c r="D2" s="6"/>
      <c r="E2" s="6"/>
      <c r="F2" s="6"/>
      <c r="G2" s="6"/>
      <c r="H2" s="6"/>
      <c r="I2" s="6"/>
    </row>
    <row r="3" spans="1:9" ht="12.75" customHeight="1">
      <c r="A3" s="6"/>
      <c r="B3" s="6"/>
      <c r="C3" s="6"/>
      <c r="D3" s="6"/>
      <c r="E3" s="6"/>
      <c r="F3" s="6"/>
      <c r="G3" s="6"/>
      <c r="H3" s="6"/>
      <c r="I3" s="6"/>
    </row>
    <row r="4" spans="1:9" ht="10.5" customHeight="1">
      <c r="A4" s="6"/>
      <c r="B4" s="6"/>
      <c r="C4" s="6"/>
      <c r="D4" s="6"/>
      <c r="E4" s="6"/>
      <c r="F4" s="6"/>
      <c r="G4" s="6"/>
      <c r="H4" s="6"/>
      <c r="I4" s="6"/>
    </row>
    <row r="5" spans="1:8" ht="15.75" customHeight="1">
      <c r="A5" s="74" t="s">
        <v>3</v>
      </c>
      <c r="B5" s="74"/>
      <c r="C5" s="75" t="s">
        <v>133</v>
      </c>
      <c r="D5" s="75"/>
      <c r="E5" s="75"/>
      <c r="F5" s="75"/>
      <c r="G5" s="75"/>
      <c r="H5" s="75"/>
    </row>
    <row r="6" spans="1:8" ht="14.25" customHeight="1">
      <c r="A6" s="76"/>
      <c r="B6" s="76"/>
      <c r="C6" s="75"/>
      <c r="D6" s="75"/>
      <c r="E6" s="75"/>
      <c r="F6" s="75"/>
      <c r="G6" s="75"/>
      <c r="H6" s="75"/>
    </row>
    <row r="7" spans="1:8" ht="16.5">
      <c r="A7" s="7" t="s">
        <v>88</v>
      </c>
      <c r="B7" s="7"/>
      <c r="C7" s="12"/>
      <c r="D7" s="12"/>
      <c r="E7" s="12"/>
      <c r="F7" s="12"/>
      <c r="G7" s="12"/>
      <c r="H7" s="12"/>
    </row>
    <row r="8" spans="1:9" s="5" customFormat="1" ht="15.75" customHeight="1">
      <c r="A8" s="14" t="s">
        <v>7</v>
      </c>
      <c r="B8" s="15" t="s">
        <v>8</v>
      </c>
      <c r="C8" s="15"/>
      <c r="D8" s="16" t="s">
        <v>9</v>
      </c>
      <c r="E8" s="17" t="s">
        <v>10</v>
      </c>
      <c r="F8" s="17"/>
      <c r="G8" s="17"/>
      <c r="H8" s="18" t="s">
        <v>11</v>
      </c>
      <c r="I8" s="18"/>
    </row>
    <row r="9" spans="1:9" s="5" customFormat="1" ht="75">
      <c r="A9" s="14"/>
      <c r="B9" s="19" t="s">
        <v>12</v>
      </c>
      <c r="C9" s="19" t="s">
        <v>13</v>
      </c>
      <c r="D9" s="16"/>
      <c r="E9" s="19" t="s">
        <v>14</v>
      </c>
      <c r="F9" s="19" t="s">
        <v>15</v>
      </c>
      <c r="G9" s="19" t="s">
        <v>16</v>
      </c>
      <c r="H9" s="19" t="s">
        <v>17</v>
      </c>
      <c r="I9" s="77" t="s">
        <v>18</v>
      </c>
    </row>
    <row r="10" spans="1:9" s="5" customFormat="1" ht="15">
      <c r="A10" s="78"/>
      <c r="B10" s="79"/>
      <c r="C10" s="79"/>
      <c r="D10" s="79"/>
      <c r="E10" s="79"/>
      <c r="F10" s="79"/>
      <c r="G10" s="79"/>
      <c r="H10" s="79"/>
      <c r="I10" s="80"/>
    </row>
    <row r="11" spans="1:9" s="5" customFormat="1" ht="15.75">
      <c r="A11" s="81"/>
      <c r="B11" s="79"/>
      <c r="C11" s="79"/>
      <c r="D11" s="79"/>
      <c r="E11" s="79"/>
      <c r="F11" s="79"/>
      <c r="G11" s="79"/>
      <c r="H11" s="79"/>
      <c r="I11" s="82"/>
    </row>
    <row r="12" spans="1:9" ht="19.5" customHeight="1">
      <c r="A12" s="83">
        <v>1</v>
      </c>
      <c r="B12" s="23" t="s">
        <v>89</v>
      </c>
      <c r="C12" s="27"/>
      <c r="D12" s="25" t="s">
        <v>90</v>
      </c>
      <c r="E12" s="84" t="s">
        <v>21</v>
      </c>
      <c r="F12" s="27">
        <v>0.29</v>
      </c>
      <c r="G12" s="28">
        <v>75</v>
      </c>
      <c r="H12" s="27">
        <v>399</v>
      </c>
      <c r="I12" s="85">
        <f>F12*G12*H12</f>
        <v>8678.25</v>
      </c>
    </row>
    <row r="13" spans="1:9" ht="22.5" customHeight="1">
      <c r="A13" s="29">
        <v>2</v>
      </c>
      <c r="B13" s="30" t="s">
        <v>89</v>
      </c>
      <c r="C13" s="31">
        <v>1.67</v>
      </c>
      <c r="D13" s="32" t="s">
        <v>91</v>
      </c>
      <c r="E13" s="33" t="s">
        <v>21</v>
      </c>
      <c r="F13" s="31">
        <v>0.22</v>
      </c>
      <c r="G13" s="86">
        <v>75</v>
      </c>
      <c r="H13" s="87">
        <v>399</v>
      </c>
      <c r="I13" s="85">
        <f>F13*G13*H13*C13</f>
        <v>10994.445</v>
      </c>
    </row>
    <row r="14" spans="1:9" ht="32.25" customHeight="1">
      <c r="A14" s="83">
        <v>3</v>
      </c>
      <c r="B14" s="30" t="s">
        <v>121</v>
      </c>
      <c r="C14" s="31"/>
      <c r="D14" s="32" t="s">
        <v>122</v>
      </c>
      <c r="E14" s="33" t="s">
        <v>80</v>
      </c>
      <c r="F14" s="31">
        <v>2.23</v>
      </c>
      <c r="G14" s="34">
        <v>0.75</v>
      </c>
      <c r="H14" s="31">
        <v>399</v>
      </c>
      <c r="I14" s="89">
        <f>F14*G14*H14</f>
        <v>667.3275</v>
      </c>
    </row>
    <row r="15" spans="1:9" ht="32.25" customHeight="1">
      <c r="A15" s="29">
        <v>4</v>
      </c>
      <c r="B15" s="30" t="s">
        <v>92</v>
      </c>
      <c r="C15" s="31">
        <v>1.67</v>
      </c>
      <c r="D15" s="32" t="s">
        <v>93</v>
      </c>
      <c r="E15" s="33" t="s">
        <v>94</v>
      </c>
      <c r="F15" s="31">
        <v>0.33</v>
      </c>
      <c r="G15" s="86">
        <v>5</v>
      </c>
      <c r="H15" s="87">
        <v>399</v>
      </c>
      <c r="I15" s="85">
        <f>F15*G15*H15*C15</f>
        <v>1099.4445</v>
      </c>
    </row>
    <row r="16" spans="1:9" ht="28.5" customHeight="1">
      <c r="A16" s="83">
        <v>5</v>
      </c>
      <c r="B16" s="30" t="s">
        <v>95</v>
      </c>
      <c r="C16" s="31">
        <v>1.67</v>
      </c>
      <c r="D16" s="32" t="s">
        <v>96</v>
      </c>
      <c r="E16" s="33" t="s">
        <v>80</v>
      </c>
      <c r="F16" s="33">
        <v>9.15</v>
      </c>
      <c r="G16" s="34">
        <v>0.75</v>
      </c>
      <c r="H16" s="31">
        <v>399</v>
      </c>
      <c r="I16" s="89">
        <f>F16*G16*H16*1.67</f>
        <v>4572.689625</v>
      </c>
    </row>
    <row r="17" spans="1:9" ht="28.5" customHeight="1">
      <c r="A17" s="29">
        <v>6</v>
      </c>
      <c r="B17" s="30" t="s">
        <v>97</v>
      </c>
      <c r="C17" s="31">
        <v>1.67</v>
      </c>
      <c r="D17" s="32" t="s">
        <v>98</v>
      </c>
      <c r="E17" s="33" t="s">
        <v>99</v>
      </c>
      <c r="F17" s="33">
        <v>2.5</v>
      </c>
      <c r="G17" s="34">
        <v>2</v>
      </c>
      <c r="H17" s="87">
        <v>399</v>
      </c>
      <c r="I17" s="89">
        <f>F17*G17*H17*1.67</f>
        <v>3331.6499999999996</v>
      </c>
    </row>
    <row r="18" spans="1:9" ht="20.25" customHeight="1">
      <c r="A18" s="83">
        <v>7</v>
      </c>
      <c r="B18" s="30" t="s">
        <v>100</v>
      </c>
      <c r="C18" s="31"/>
      <c r="D18" s="32" t="s">
        <v>101</v>
      </c>
      <c r="E18" s="33" t="s">
        <v>80</v>
      </c>
      <c r="F18" s="31">
        <v>8.55</v>
      </c>
      <c r="G18" s="34">
        <v>0.75</v>
      </c>
      <c r="H18" s="31">
        <v>399</v>
      </c>
      <c r="I18" s="89">
        <f>F18*G18*H18</f>
        <v>2558.5875</v>
      </c>
    </row>
    <row r="19" spans="1:9" ht="20.25" customHeight="1">
      <c r="A19" s="29">
        <v>8</v>
      </c>
      <c r="B19" s="30" t="s">
        <v>102</v>
      </c>
      <c r="C19" s="31"/>
      <c r="D19" s="32" t="s">
        <v>134</v>
      </c>
      <c r="E19" s="33" t="s">
        <v>80</v>
      </c>
      <c r="F19" s="31">
        <v>0.78</v>
      </c>
      <c r="G19" s="34">
        <v>0.75</v>
      </c>
      <c r="H19" s="87">
        <v>399</v>
      </c>
      <c r="I19" s="89">
        <f>F19*G19*H19</f>
        <v>233.415</v>
      </c>
    </row>
    <row r="20" spans="1:9" ht="30.75" customHeight="1">
      <c r="A20" s="83">
        <v>9</v>
      </c>
      <c r="B20" s="30" t="s">
        <v>104</v>
      </c>
      <c r="C20" s="31"/>
      <c r="D20" s="32" t="s">
        <v>105</v>
      </c>
      <c r="E20" s="33" t="s">
        <v>106</v>
      </c>
      <c r="F20" s="31">
        <v>0.49</v>
      </c>
      <c r="G20" s="34">
        <v>3</v>
      </c>
      <c r="H20" s="31">
        <v>399</v>
      </c>
      <c r="I20" s="89">
        <f>F20*G20*H20</f>
        <v>586.53</v>
      </c>
    </row>
    <row r="21" spans="1:9" ht="29.25" customHeight="1">
      <c r="A21" s="29">
        <v>10</v>
      </c>
      <c r="B21" s="30" t="s">
        <v>107</v>
      </c>
      <c r="C21" s="31"/>
      <c r="D21" s="32" t="s">
        <v>108</v>
      </c>
      <c r="E21" s="33" t="s">
        <v>106</v>
      </c>
      <c r="F21" s="31">
        <v>0.22</v>
      </c>
      <c r="G21" s="34">
        <v>3</v>
      </c>
      <c r="H21" s="87">
        <v>399</v>
      </c>
      <c r="I21" s="89">
        <f>F21*G21*H21</f>
        <v>263.34000000000003</v>
      </c>
    </row>
    <row r="22" spans="1:9" ht="29.25" customHeight="1">
      <c r="A22" s="83">
        <v>11</v>
      </c>
      <c r="B22" s="30" t="s">
        <v>131</v>
      </c>
      <c r="C22" s="31"/>
      <c r="D22" s="32" t="s">
        <v>132</v>
      </c>
      <c r="E22" s="33" t="s">
        <v>44</v>
      </c>
      <c r="F22" s="31">
        <v>0.29</v>
      </c>
      <c r="G22" s="34">
        <v>10</v>
      </c>
      <c r="H22" s="31">
        <v>399</v>
      </c>
      <c r="I22" s="89">
        <f>F22*G22*H22</f>
        <v>1157.1</v>
      </c>
    </row>
    <row r="23" spans="1:9" ht="14.25" customHeight="1">
      <c r="A23" s="29">
        <v>12</v>
      </c>
      <c r="B23" s="30" t="s">
        <v>45</v>
      </c>
      <c r="C23" s="31"/>
      <c r="D23" s="32" t="s">
        <v>46</v>
      </c>
      <c r="E23" s="33" t="s">
        <v>44</v>
      </c>
      <c r="F23" s="31">
        <v>0.2</v>
      </c>
      <c r="G23" s="34">
        <v>1</v>
      </c>
      <c r="H23" s="87">
        <v>399</v>
      </c>
      <c r="I23" s="89">
        <f>F23*G23*H23</f>
        <v>79.80000000000001</v>
      </c>
    </row>
    <row r="24" spans="1:9" ht="30" customHeight="1">
      <c r="A24" s="83">
        <v>13</v>
      </c>
      <c r="B24" s="30" t="s">
        <v>40</v>
      </c>
      <c r="C24" s="31"/>
      <c r="D24" s="32" t="s">
        <v>41</v>
      </c>
      <c r="E24" s="33" t="s">
        <v>33</v>
      </c>
      <c r="F24" s="31">
        <v>0.08</v>
      </c>
      <c r="G24" s="34">
        <v>1</v>
      </c>
      <c r="H24" s="31">
        <v>399</v>
      </c>
      <c r="I24" s="89">
        <f>F24*G24*H24</f>
        <v>31.92</v>
      </c>
    </row>
    <row r="25" spans="1:9" ht="13.5" customHeight="1">
      <c r="A25" s="29">
        <v>14</v>
      </c>
      <c r="B25" s="36" t="s">
        <v>47</v>
      </c>
      <c r="C25" s="31"/>
      <c r="D25" s="32" t="s">
        <v>48</v>
      </c>
      <c r="E25" s="33" t="s">
        <v>49</v>
      </c>
      <c r="F25" s="31">
        <v>0.21</v>
      </c>
      <c r="G25" s="34">
        <v>2</v>
      </c>
      <c r="H25" s="31">
        <v>399</v>
      </c>
      <c r="I25" s="89">
        <f>F25*G25*H25</f>
        <v>167.57999999999998</v>
      </c>
    </row>
    <row r="26" spans="1:9" ht="13.5" customHeight="1">
      <c r="A26" s="83">
        <v>15</v>
      </c>
      <c r="B26" s="36" t="s">
        <v>55</v>
      </c>
      <c r="C26" s="31"/>
      <c r="D26" s="32" t="s">
        <v>56</v>
      </c>
      <c r="E26" s="33" t="s">
        <v>57</v>
      </c>
      <c r="F26" s="31">
        <v>0.63</v>
      </c>
      <c r="G26" s="37">
        <v>2</v>
      </c>
      <c r="H26" s="87">
        <v>399</v>
      </c>
      <c r="I26" s="89">
        <f>F26*G26*H26</f>
        <v>502.74</v>
      </c>
    </row>
    <row r="27" spans="1:9" ht="15" customHeight="1">
      <c r="A27" s="29">
        <v>16</v>
      </c>
      <c r="B27" s="30" t="s">
        <v>50</v>
      </c>
      <c r="C27" s="31"/>
      <c r="D27" s="32" t="s">
        <v>51</v>
      </c>
      <c r="E27" s="33" t="s">
        <v>49</v>
      </c>
      <c r="F27" s="31">
        <v>0.62</v>
      </c>
      <c r="G27" s="34">
        <v>1</v>
      </c>
      <c r="H27" s="31">
        <v>399</v>
      </c>
      <c r="I27" s="89">
        <f>F27*G27*H27</f>
        <v>247.38</v>
      </c>
    </row>
    <row r="28" spans="1:9" ht="30" customHeight="1">
      <c r="A28" s="83">
        <v>17</v>
      </c>
      <c r="B28" s="30" t="s">
        <v>58</v>
      </c>
      <c r="C28" s="31"/>
      <c r="D28" s="32" t="s">
        <v>59</v>
      </c>
      <c r="E28" s="33" t="s">
        <v>60</v>
      </c>
      <c r="F28" s="31">
        <v>0.08</v>
      </c>
      <c r="G28" s="34">
        <v>1</v>
      </c>
      <c r="H28" s="87">
        <v>399</v>
      </c>
      <c r="I28" s="89">
        <f>F28*G28*H28</f>
        <v>31.92</v>
      </c>
    </row>
    <row r="29" spans="1:9" ht="15" customHeight="1">
      <c r="A29" s="29">
        <v>18</v>
      </c>
      <c r="B29" s="36" t="s">
        <v>109</v>
      </c>
      <c r="C29" s="31"/>
      <c r="D29" s="32" t="s">
        <v>110</v>
      </c>
      <c r="E29" s="33" t="s">
        <v>80</v>
      </c>
      <c r="F29" s="31">
        <v>4.61</v>
      </c>
      <c r="G29" s="122">
        <v>0.8</v>
      </c>
      <c r="H29" s="31">
        <v>399</v>
      </c>
      <c r="I29" s="89">
        <f>F29*G29*H29</f>
        <v>1471.5120000000002</v>
      </c>
    </row>
    <row r="30" spans="1:9" ht="15" customHeight="1">
      <c r="A30" s="83">
        <v>19</v>
      </c>
      <c r="B30" s="36" t="s">
        <v>68</v>
      </c>
      <c r="C30" s="31"/>
      <c r="D30" s="32" t="s">
        <v>69</v>
      </c>
      <c r="E30" s="33" t="s">
        <v>44</v>
      </c>
      <c r="F30" s="31">
        <v>0.35</v>
      </c>
      <c r="G30" s="34">
        <v>8</v>
      </c>
      <c r="H30" s="87">
        <v>399</v>
      </c>
      <c r="I30" s="89">
        <f>F30*G30*H30</f>
        <v>1117.1999999999998</v>
      </c>
    </row>
    <row r="31" spans="1:9" ht="14.25" customHeight="1">
      <c r="A31" s="29">
        <v>20</v>
      </c>
      <c r="B31" s="30" t="s">
        <v>111</v>
      </c>
      <c r="C31" s="91"/>
      <c r="D31" s="115" t="s">
        <v>112</v>
      </c>
      <c r="E31" s="93" t="s">
        <v>113</v>
      </c>
      <c r="F31" s="91">
        <v>0.45</v>
      </c>
      <c r="G31" s="34">
        <v>2</v>
      </c>
      <c r="H31" s="31">
        <v>399</v>
      </c>
      <c r="I31" s="89">
        <f>F31*G31*H31</f>
        <v>359.1</v>
      </c>
    </row>
    <row r="32" spans="1:9" ht="30" customHeight="1">
      <c r="A32" s="83">
        <v>21</v>
      </c>
      <c r="B32" s="38" t="s">
        <v>70</v>
      </c>
      <c r="C32" s="31"/>
      <c r="D32" s="32" t="s">
        <v>114</v>
      </c>
      <c r="E32" s="33" t="s">
        <v>72</v>
      </c>
      <c r="F32" s="31">
        <v>1</v>
      </c>
      <c r="G32" s="34">
        <v>1</v>
      </c>
      <c r="H32" s="87">
        <v>399</v>
      </c>
      <c r="I32" s="89">
        <f>F32*G32*H32</f>
        <v>399</v>
      </c>
    </row>
    <row r="33" spans="1:9" ht="15" customHeight="1">
      <c r="A33" s="29">
        <v>22</v>
      </c>
      <c r="B33" s="38" t="s">
        <v>78</v>
      </c>
      <c r="C33" s="31">
        <v>1.25</v>
      </c>
      <c r="D33" s="32" t="s">
        <v>79</v>
      </c>
      <c r="E33" s="94" t="s">
        <v>80</v>
      </c>
      <c r="F33" s="31">
        <v>0.068</v>
      </c>
      <c r="G33" s="34">
        <v>1</v>
      </c>
      <c r="H33" s="31">
        <v>399</v>
      </c>
      <c r="I33" s="89">
        <f>F33*G33*H33*C33</f>
        <v>33.915</v>
      </c>
    </row>
    <row r="34" spans="1:9" ht="13.5" customHeight="1">
      <c r="A34" s="83">
        <v>23</v>
      </c>
      <c r="B34" s="38"/>
      <c r="C34" s="31"/>
      <c r="D34" s="32" t="s">
        <v>73</v>
      </c>
      <c r="E34" s="33"/>
      <c r="F34" s="31">
        <v>1</v>
      </c>
      <c r="G34" s="34">
        <v>1</v>
      </c>
      <c r="H34" s="31"/>
      <c r="I34" s="89">
        <v>847.46</v>
      </c>
    </row>
    <row r="35" spans="1:9" ht="13.5" customHeight="1">
      <c r="A35" s="29">
        <v>24</v>
      </c>
      <c r="B35" s="38"/>
      <c r="C35" s="31"/>
      <c r="D35" s="32" t="s">
        <v>75</v>
      </c>
      <c r="E35" s="33"/>
      <c r="F35" s="31">
        <v>0.35</v>
      </c>
      <c r="G35" s="34">
        <v>4</v>
      </c>
      <c r="H35" s="31">
        <v>399</v>
      </c>
      <c r="I35" s="89">
        <f>F35*G35*H35</f>
        <v>558.5999999999999</v>
      </c>
    </row>
    <row r="36" spans="1:9" ht="13.5" customHeight="1">
      <c r="A36" s="95">
        <v>25</v>
      </c>
      <c r="B36" s="45"/>
      <c r="C36" s="50"/>
      <c r="D36" s="96" t="s">
        <v>76</v>
      </c>
      <c r="E36" s="97"/>
      <c r="F36" s="50"/>
      <c r="G36" s="98"/>
      <c r="H36" s="50"/>
      <c r="I36" s="99">
        <v>1194.46</v>
      </c>
    </row>
    <row r="37" spans="1:9" ht="15" customHeight="1">
      <c r="A37" s="51"/>
      <c r="B37" s="51"/>
      <c r="C37" s="51"/>
      <c r="D37" s="51"/>
      <c r="E37" s="51"/>
      <c r="F37" s="52" t="s">
        <v>81</v>
      </c>
      <c r="G37" s="52"/>
      <c r="H37" s="52"/>
      <c r="I37" s="100">
        <f>SUM(I12:I36)</f>
        <v>41185.36612499999</v>
      </c>
    </row>
    <row r="38" spans="1:9" ht="14.25" customHeight="1">
      <c r="A38" s="51"/>
      <c r="B38" s="51"/>
      <c r="C38" s="51"/>
      <c r="D38" s="51"/>
      <c r="E38" s="51"/>
      <c r="F38" s="52" t="s">
        <v>115</v>
      </c>
      <c r="G38" s="52"/>
      <c r="H38" s="52"/>
      <c r="I38" s="100">
        <v>1408.47</v>
      </c>
    </row>
    <row r="39" spans="1:9" ht="14.25" customHeight="1">
      <c r="A39" s="51"/>
      <c r="B39" s="51"/>
      <c r="C39" s="51"/>
      <c r="D39" s="51"/>
      <c r="E39" s="51"/>
      <c r="F39" s="52" t="s">
        <v>116</v>
      </c>
      <c r="G39" s="52"/>
      <c r="H39" s="52"/>
      <c r="I39" s="100">
        <v>1408.47</v>
      </c>
    </row>
    <row r="40" spans="1:9" ht="14.25" customHeight="1">
      <c r="A40" s="51"/>
      <c r="B40" s="51"/>
      <c r="C40" s="51"/>
      <c r="D40" s="51"/>
      <c r="E40" s="51"/>
      <c r="F40" s="52" t="s">
        <v>117</v>
      </c>
      <c r="G40" s="52"/>
      <c r="H40" s="52"/>
      <c r="I40" s="100">
        <f>SUM(I37:I39)</f>
        <v>44002.306124999996</v>
      </c>
    </row>
    <row r="41" spans="1:9" ht="13.5" customHeight="1">
      <c r="A41" s="56"/>
      <c r="B41" s="56"/>
      <c r="C41" s="56"/>
      <c r="D41" s="56"/>
      <c r="E41" s="56"/>
      <c r="F41" s="57" t="s">
        <v>84</v>
      </c>
      <c r="G41" s="57"/>
      <c r="H41" s="57"/>
      <c r="I41" s="101">
        <f>I40*18%</f>
        <v>7920.415102499999</v>
      </c>
    </row>
    <row r="42" spans="1:9" ht="15.75" customHeight="1">
      <c r="A42" s="56"/>
      <c r="B42" s="64"/>
      <c r="C42" s="56"/>
      <c r="D42" s="56"/>
      <c r="E42" s="56"/>
      <c r="F42" s="57" t="s">
        <v>85</v>
      </c>
      <c r="G42" s="57"/>
      <c r="H42" s="57"/>
      <c r="I42" s="102">
        <f>SUM(I40:I41)</f>
        <v>51922.72122749999</v>
      </c>
    </row>
    <row r="43" spans="1:9" ht="15.75" customHeight="1">
      <c r="A43" s="56"/>
      <c r="B43" s="64"/>
      <c r="C43" s="56"/>
      <c r="D43" s="56"/>
      <c r="E43" s="56"/>
      <c r="F43" s="60"/>
      <c r="G43" s="60"/>
      <c r="H43" s="61"/>
      <c r="I43" s="103"/>
    </row>
    <row r="44" spans="1:9" ht="15.75" customHeight="1">
      <c r="A44" s="56"/>
      <c r="B44" s="64"/>
      <c r="C44" s="56"/>
      <c r="D44" s="56"/>
      <c r="E44" s="56"/>
      <c r="F44" s="60"/>
      <c r="G44" s="60"/>
      <c r="H44" s="61"/>
      <c r="I44" s="103"/>
    </row>
    <row r="45" spans="1:9" ht="15.75" customHeight="1">
      <c r="A45" s="56"/>
      <c r="B45" s="64"/>
      <c r="C45" s="56"/>
      <c r="D45" s="56"/>
      <c r="E45" s="56"/>
      <c r="F45" s="60"/>
      <c r="G45" s="60"/>
      <c r="H45" s="61"/>
      <c r="I45" s="103"/>
    </row>
    <row r="46" spans="1:8" ht="12" customHeight="1">
      <c r="A46" s="65"/>
      <c r="B46" s="65"/>
      <c r="C46" s="65"/>
      <c r="D46" s="65"/>
      <c r="E46" s="65"/>
      <c r="F46" s="65"/>
      <c r="G46" s="65"/>
      <c r="H46" s="66"/>
    </row>
    <row r="47" spans="1:9" ht="12.75" customHeight="1">
      <c r="A47" s="118"/>
      <c r="B47" s="118"/>
      <c r="C47" s="118"/>
      <c r="D47" s="118"/>
      <c r="E47" s="118"/>
      <c r="F47" s="118"/>
      <c r="G47" s="118"/>
      <c r="H47" s="118"/>
      <c r="I47" s="118"/>
    </row>
    <row r="48" spans="1:8" ht="12.75" customHeight="1">
      <c r="A48" s="67"/>
      <c r="B48" s="67"/>
      <c r="C48" s="67"/>
      <c r="D48" s="67"/>
      <c r="E48" s="67"/>
      <c r="F48" s="67"/>
      <c r="G48" s="67"/>
      <c r="H48" s="67"/>
    </row>
    <row r="49" spans="1:8" ht="12.75" customHeight="1">
      <c r="A49" s="67"/>
      <c r="B49" s="67"/>
      <c r="C49" s="67"/>
      <c r="D49" s="67"/>
      <c r="E49" s="67"/>
      <c r="F49" s="67"/>
      <c r="G49" s="67"/>
      <c r="H49" s="67"/>
    </row>
    <row r="51" spans="1:8" ht="15.75">
      <c r="A51" s="70"/>
      <c r="B51" s="70"/>
      <c r="C51" s="70"/>
      <c r="D51" s="70"/>
      <c r="E51" s="70"/>
      <c r="F51" s="70"/>
      <c r="G51" s="70"/>
      <c r="H51" s="70"/>
    </row>
    <row r="53" spans="1:8" ht="12.75" customHeight="1">
      <c r="A53" s="71"/>
      <c r="B53" s="71"/>
      <c r="C53" s="71"/>
      <c r="D53" s="71"/>
      <c r="E53" s="71"/>
      <c r="F53" s="71"/>
      <c r="G53" s="71"/>
      <c r="H53" s="71"/>
    </row>
    <row r="54" spans="1:8" ht="12.75" customHeight="1">
      <c r="A54" s="71"/>
      <c r="B54" s="71"/>
      <c r="C54" s="71"/>
      <c r="D54" s="71"/>
      <c r="E54" s="71"/>
      <c r="F54" s="71"/>
      <c r="G54" s="71"/>
      <c r="H54" s="71"/>
    </row>
    <row r="56" spans="2:9" ht="15.75">
      <c r="B56" s="70"/>
      <c r="C56" s="70"/>
      <c r="D56" s="70"/>
      <c r="E56" s="70"/>
      <c r="F56" s="70"/>
      <c r="G56" s="70"/>
      <c r="H56" s="70"/>
      <c r="I56" s="70"/>
    </row>
  </sheetData>
  <sheetProtection selectLockedCells="1" selectUnlockedCells="1"/>
  <mergeCells count="19">
    <mergeCell ref="A1:D1"/>
    <mergeCell ref="G1:I1"/>
    <mergeCell ref="A2:I4"/>
    <mergeCell ref="A5:B5"/>
    <mergeCell ref="C5:H5"/>
    <mergeCell ref="A6:B6"/>
    <mergeCell ref="C6:H6"/>
    <mergeCell ref="A8:A9"/>
    <mergeCell ref="B8:C8"/>
    <mergeCell ref="D8:D9"/>
    <mergeCell ref="E8:G8"/>
    <mergeCell ref="H8:I8"/>
    <mergeCell ref="F37:H37"/>
    <mergeCell ref="F38:H38"/>
    <mergeCell ref="F39:H39"/>
    <mergeCell ref="F40:H40"/>
    <mergeCell ref="F41:H41"/>
    <mergeCell ref="F42:H42"/>
    <mergeCell ref="A47:I47"/>
  </mergeCells>
  <printOptions/>
  <pageMargins left="0.3333333333333333" right="0.19652777777777777" top="0.19652777777777777" bottom="0.19652777777777777" header="0.5118055555555555" footer="0.5118055555555555"/>
  <pageSetup horizontalDpi="300" verticalDpi="300" orientation="portrait" paperSize="9" scale="69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2:L65"/>
  <sheetViews>
    <sheetView tabSelected="1" view="pageBreakPreview" zoomScaleNormal="80" zoomScaleSheetLayoutView="100" workbookViewId="0" topLeftCell="A1">
      <selection activeCell="A2" sqref="A2"/>
    </sheetView>
  </sheetViews>
  <sheetFormatPr defaultColWidth="9.140625" defaultRowHeight="15"/>
  <cols>
    <col min="1" max="1" width="10.140625" style="1" customWidth="1"/>
    <col min="2" max="2" width="15.28125" style="1" customWidth="1"/>
    <col min="3" max="3" width="5.7109375" style="1" customWidth="1"/>
    <col min="4" max="4" width="39.8515625" style="1" customWidth="1"/>
    <col min="5" max="5" width="12.00390625" style="1" customWidth="1"/>
    <col min="6" max="6" width="11.7109375" style="1" customWidth="1"/>
    <col min="7" max="7" width="10.7109375" style="1" customWidth="1"/>
    <col min="8" max="8" width="12.57421875" style="1" customWidth="1"/>
    <col min="9" max="9" width="14.421875" style="1" customWidth="1"/>
    <col min="10" max="10" width="12.421875" style="1" customWidth="1"/>
    <col min="11" max="11" width="12.7109375" style="1" customWidth="1"/>
    <col min="12" max="12" width="9.8515625" style="1" customWidth="1"/>
    <col min="13" max="16384" width="9.140625" style="1" customWidth="1"/>
  </cols>
  <sheetData>
    <row r="2" spans="1:9" ht="14.25" customHeight="1">
      <c r="A2" s="63"/>
      <c r="B2" s="63"/>
      <c r="C2" s="63"/>
      <c r="D2" s="63"/>
      <c r="G2" s="119"/>
      <c r="H2" s="119"/>
      <c r="I2" s="119"/>
    </row>
    <row r="3" spans="1:9" ht="8.25" customHeight="1">
      <c r="A3" s="6" t="s">
        <v>86</v>
      </c>
      <c r="B3" s="6"/>
      <c r="C3" s="6"/>
      <c r="D3" s="6"/>
      <c r="E3" s="6"/>
      <c r="F3" s="6"/>
      <c r="G3" s="6"/>
      <c r="H3" s="6"/>
      <c r="I3" s="6"/>
    </row>
    <row r="4" spans="1:9" ht="12.75" customHeight="1">
      <c r="A4" s="6"/>
      <c r="B4" s="6"/>
      <c r="C4" s="6"/>
      <c r="D4" s="6"/>
      <c r="E4" s="6"/>
      <c r="F4" s="6"/>
      <c r="G4" s="6"/>
      <c r="H4" s="6"/>
      <c r="I4" s="6"/>
    </row>
    <row r="5" spans="1:9" ht="10.5" customHeight="1">
      <c r="A5" s="6"/>
      <c r="B5" s="6"/>
      <c r="C5" s="6"/>
      <c r="D5" s="6"/>
      <c r="E5" s="6"/>
      <c r="F5" s="6"/>
      <c r="G5" s="6"/>
      <c r="H5" s="6"/>
      <c r="I5" s="6"/>
    </row>
    <row r="6" spans="1:8" ht="15.75" customHeight="1">
      <c r="A6" s="74" t="s">
        <v>3</v>
      </c>
      <c r="B6" s="74"/>
      <c r="C6" s="75" t="s">
        <v>135</v>
      </c>
      <c r="D6" s="75"/>
      <c r="E6" s="75"/>
      <c r="F6" s="75"/>
      <c r="G6" s="75"/>
      <c r="H6" s="75"/>
    </row>
    <row r="7" spans="1:8" ht="14.25" customHeight="1">
      <c r="A7" s="76"/>
      <c r="B7" s="76"/>
      <c r="C7" s="75"/>
      <c r="D7" s="75"/>
      <c r="E7" s="75"/>
      <c r="F7" s="75"/>
      <c r="G7" s="75"/>
      <c r="H7" s="75"/>
    </row>
    <row r="8" spans="1:8" ht="16.5">
      <c r="A8" s="7" t="s">
        <v>88</v>
      </c>
      <c r="B8" s="7"/>
      <c r="C8" s="12"/>
      <c r="D8" s="12"/>
      <c r="E8" s="12"/>
      <c r="F8" s="12"/>
      <c r="G8" s="12"/>
      <c r="H8" s="12"/>
    </row>
    <row r="9" spans="1:9" s="5" customFormat="1" ht="15.75" customHeight="1">
      <c r="A9" s="14" t="s">
        <v>7</v>
      </c>
      <c r="B9" s="15" t="s">
        <v>8</v>
      </c>
      <c r="C9" s="15"/>
      <c r="D9" s="16" t="s">
        <v>9</v>
      </c>
      <c r="E9" s="17" t="s">
        <v>10</v>
      </c>
      <c r="F9" s="17"/>
      <c r="G9" s="17"/>
      <c r="H9" s="18" t="s">
        <v>11</v>
      </c>
      <c r="I9" s="18"/>
    </row>
    <row r="10" spans="1:9" s="5" customFormat="1" ht="45">
      <c r="A10" s="14"/>
      <c r="B10" s="19" t="s">
        <v>12</v>
      </c>
      <c r="C10" s="19" t="s">
        <v>13</v>
      </c>
      <c r="D10" s="16"/>
      <c r="E10" s="19" t="s">
        <v>14</v>
      </c>
      <c r="F10" s="19" t="s">
        <v>15</v>
      </c>
      <c r="G10" s="19" t="s">
        <v>16</v>
      </c>
      <c r="H10" s="19" t="s">
        <v>17</v>
      </c>
      <c r="I10" s="77" t="s">
        <v>18</v>
      </c>
    </row>
    <row r="11" spans="1:9" s="5" customFormat="1" ht="15">
      <c r="A11" s="78"/>
      <c r="B11" s="79"/>
      <c r="C11" s="79"/>
      <c r="D11" s="79"/>
      <c r="E11" s="79"/>
      <c r="F11" s="79"/>
      <c r="G11" s="79"/>
      <c r="H11" s="79"/>
      <c r="I11" s="80"/>
    </row>
    <row r="12" spans="1:12" s="5" customFormat="1" ht="15.75">
      <c r="A12" s="81"/>
      <c r="B12" s="79"/>
      <c r="C12" s="79"/>
      <c r="D12" s="79"/>
      <c r="E12" s="79"/>
      <c r="F12" s="79"/>
      <c r="G12" s="79"/>
      <c r="H12" s="79"/>
      <c r="I12" s="82"/>
      <c r="J12" s="120"/>
      <c r="K12" s="120"/>
      <c r="L12" s="120"/>
    </row>
    <row r="13" spans="1:11" ht="21.75" customHeight="1">
      <c r="A13" s="83">
        <v>1</v>
      </c>
      <c r="B13" s="23" t="s">
        <v>89</v>
      </c>
      <c r="C13" s="27"/>
      <c r="D13" s="25" t="s">
        <v>90</v>
      </c>
      <c r="E13" s="84" t="s">
        <v>21</v>
      </c>
      <c r="F13" s="27">
        <v>0.29</v>
      </c>
      <c r="G13" s="121">
        <v>130</v>
      </c>
      <c r="H13" s="27">
        <v>399</v>
      </c>
      <c r="I13" s="85">
        <f>F13*G13*H13</f>
        <v>15042.299999999997</v>
      </c>
      <c r="K13" s="55"/>
    </row>
    <row r="14" spans="1:10" ht="14.25" customHeight="1">
      <c r="A14" s="29">
        <v>2</v>
      </c>
      <c r="B14" s="30" t="s">
        <v>89</v>
      </c>
      <c r="C14" s="31">
        <v>1.67</v>
      </c>
      <c r="D14" s="32" t="s">
        <v>91</v>
      </c>
      <c r="E14" s="33" t="s">
        <v>21</v>
      </c>
      <c r="F14" s="31">
        <v>0.22</v>
      </c>
      <c r="G14" s="122">
        <v>130</v>
      </c>
      <c r="H14" s="31">
        <v>399</v>
      </c>
      <c r="I14" s="89">
        <f>F14*G14*H14*C14</f>
        <v>19057.038</v>
      </c>
      <c r="J14" s="55"/>
    </row>
    <row r="15" spans="1:10" ht="28.5" customHeight="1">
      <c r="A15" s="83">
        <v>3</v>
      </c>
      <c r="B15" s="30" t="s">
        <v>26</v>
      </c>
      <c r="C15" s="35">
        <v>1.67</v>
      </c>
      <c r="D15" s="32" t="s">
        <v>27</v>
      </c>
      <c r="E15" s="33" t="s">
        <v>21</v>
      </c>
      <c r="F15" s="31">
        <v>2.51</v>
      </c>
      <c r="G15" s="34">
        <v>0.36</v>
      </c>
      <c r="H15" s="31">
        <v>399</v>
      </c>
      <c r="I15" s="89">
        <f>H15*G15*F15*C15</f>
        <v>602.0957879999999</v>
      </c>
      <c r="J15" s="55"/>
    </row>
    <row r="16" spans="1:10" ht="28.5" customHeight="1">
      <c r="A16" s="29">
        <v>4</v>
      </c>
      <c r="B16" s="30" t="s">
        <v>26</v>
      </c>
      <c r="C16" s="35"/>
      <c r="D16" s="32" t="s">
        <v>28</v>
      </c>
      <c r="E16" s="33" t="s">
        <v>21</v>
      </c>
      <c r="F16" s="31">
        <v>4.95</v>
      </c>
      <c r="G16" s="34">
        <v>0.36</v>
      </c>
      <c r="H16" s="31">
        <v>399</v>
      </c>
      <c r="I16" s="89">
        <f>F16*G16*H16</f>
        <v>711.018</v>
      </c>
      <c r="J16" s="55"/>
    </row>
    <row r="17" spans="1:10" ht="14.25" customHeight="1">
      <c r="A17" s="83">
        <v>5</v>
      </c>
      <c r="B17" s="30" t="s">
        <v>29</v>
      </c>
      <c r="C17" s="35">
        <v>1.67</v>
      </c>
      <c r="D17" s="32" t="s">
        <v>30</v>
      </c>
      <c r="E17" s="33" t="s">
        <v>21</v>
      </c>
      <c r="F17" s="31">
        <v>0.25</v>
      </c>
      <c r="G17" s="34">
        <v>1</v>
      </c>
      <c r="H17" s="31">
        <v>399</v>
      </c>
      <c r="I17" s="89">
        <f>H17*G17*F17*C17</f>
        <v>166.58249999999998</v>
      </c>
      <c r="J17" s="55"/>
    </row>
    <row r="18" spans="1:10" ht="14.25" customHeight="1">
      <c r="A18" s="29">
        <v>6</v>
      </c>
      <c r="B18" s="30" t="s">
        <v>31</v>
      </c>
      <c r="C18" s="31"/>
      <c r="D18" s="32" t="s">
        <v>32</v>
      </c>
      <c r="E18" s="33" t="s">
        <v>33</v>
      </c>
      <c r="F18" s="31">
        <v>2.7</v>
      </c>
      <c r="G18" s="34">
        <v>1</v>
      </c>
      <c r="H18" s="31">
        <v>399</v>
      </c>
      <c r="I18" s="89">
        <f>F18*G18*H18</f>
        <v>1077.3000000000002</v>
      </c>
      <c r="J18" s="55"/>
    </row>
    <row r="19" spans="1:10" ht="29.25" customHeight="1">
      <c r="A19" s="83">
        <v>7</v>
      </c>
      <c r="B19" s="30" t="s">
        <v>42</v>
      </c>
      <c r="C19" s="31"/>
      <c r="D19" s="32" t="s">
        <v>43</v>
      </c>
      <c r="E19" s="33" t="s">
        <v>44</v>
      </c>
      <c r="F19" s="31">
        <v>0.35</v>
      </c>
      <c r="G19" s="34">
        <v>20</v>
      </c>
      <c r="H19" s="31">
        <v>399</v>
      </c>
      <c r="I19" s="89">
        <f>F19*G19*H19</f>
        <v>2793</v>
      </c>
      <c r="J19" s="55"/>
    </row>
    <row r="20" spans="1:10" ht="14.25" customHeight="1">
      <c r="A20" s="29">
        <v>8</v>
      </c>
      <c r="B20" s="30" t="s">
        <v>45</v>
      </c>
      <c r="C20" s="31"/>
      <c r="D20" s="32" t="s">
        <v>46</v>
      </c>
      <c r="E20" s="33" t="s">
        <v>44</v>
      </c>
      <c r="F20" s="31">
        <v>0.2</v>
      </c>
      <c r="G20" s="34">
        <v>2</v>
      </c>
      <c r="H20" s="31">
        <v>399</v>
      </c>
      <c r="I20" s="89">
        <f>F20*G20*H20</f>
        <v>159.60000000000002</v>
      </c>
      <c r="J20" s="55"/>
    </row>
    <row r="21" spans="1:10" ht="27.75" customHeight="1">
      <c r="A21" s="83">
        <v>9</v>
      </c>
      <c r="B21" s="30" t="s">
        <v>40</v>
      </c>
      <c r="C21" s="31"/>
      <c r="D21" s="32" t="s">
        <v>41</v>
      </c>
      <c r="E21" s="33" t="s">
        <v>33</v>
      </c>
      <c r="F21" s="31">
        <v>0.08</v>
      </c>
      <c r="G21" s="34">
        <v>4</v>
      </c>
      <c r="H21" s="31">
        <v>399</v>
      </c>
      <c r="I21" s="89">
        <f>F21*G21*H21</f>
        <v>127.68</v>
      </c>
      <c r="J21" s="55"/>
    </row>
    <row r="22" spans="1:11" ht="27" customHeight="1">
      <c r="A22" s="29">
        <v>10</v>
      </c>
      <c r="B22" s="30" t="s">
        <v>121</v>
      </c>
      <c r="C22" s="31"/>
      <c r="D22" s="32" t="s">
        <v>124</v>
      </c>
      <c r="E22" s="33" t="s">
        <v>80</v>
      </c>
      <c r="F22" s="31">
        <v>1.44</v>
      </c>
      <c r="G22" s="34">
        <v>0</v>
      </c>
      <c r="H22" s="31">
        <v>399</v>
      </c>
      <c r="I22" s="89">
        <f>F22*G22*H22</f>
        <v>0</v>
      </c>
      <c r="J22" s="55"/>
      <c r="K22" s="55"/>
    </row>
    <row r="23" spans="1:11" ht="27.75" customHeight="1">
      <c r="A23" s="83">
        <v>11</v>
      </c>
      <c r="B23" s="30" t="s">
        <v>125</v>
      </c>
      <c r="C23" s="31"/>
      <c r="D23" s="32" t="s">
        <v>122</v>
      </c>
      <c r="E23" s="33" t="s">
        <v>80</v>
      </c>
      <c r="F23" s="31">
        <v>2.23</v>
      </c>
      <c r="G23" s="90">
        <v>1.278</v>
      </c>
      <c r="H23" s="31">
        <v>399</v>
      </c>
      <c r="I23" s="89">
        <f>F23*G23*H23</f>
        <v>1137.12606</v>
      </c>
      <c r="J23" s="55"/>
      <c r="K23" s="55"/>
    </row>
    <row r="24" spans="1:11" ht="33.75" customHeight="1">
      <c r="A24" s="29">
        <v>12</v>
      </c>
      <c r="B24" s="30" t="s">
        <v>92</v>
      </c>
      <c r="C24" s="31">
        <v>1.67</v>
      </c>
      <c r="D24" s="32" t="s">
        <v>93</v>
      </c>
      <c r="E24" s="33" t="s">
        <v>94</v>
      </c>
      <c r="F24" s="31">
        <v>0.33</v>
      </c>
      <c r="G24" s="123">
        <v>4</v>
      </c>
      <c r="H24" s="31">
        <v>399</v>
      </c>
      <c r="I24" s="89">
        <f>F24*G24*H24*C24</f>
        <v>879.5556</v>
      </c>
      <c r="J24" s="55"/>
      <c r="K24" s="55"/>
    </row>
    <row r="25" spans="1:11" ht="30.75" customHeight="1">
      <c r="A25" s="83">
        <v>13</v>
      </c>
      <c r="B25" s="30" t="s">
        <v>126</v>
      </c>
      <c r="C25" s="31">
        <v>1.67</v>
      </c>
      <c r="D25" s="32" t="s">
        <v>127</v>
      </c>
      <c r="E25" s="33" t="s">
        <v>80</v>
      </c>
      <c r="F25" s="33">
        <v>4.86</v>
      </c>
      <c r="G25" s="34">
        <v>0</v>
      </c>
      <c r="H25" s="31">
        <v>399</v>
      </c>
      <c r="I25" s="89">
        <f>F25*G25*H25*1.2</f>
        <v>0</v>
      </c>
      <c r="J25" s="55"/>
      <c r="K25" s="55"/>
    </row>
    <row r="26" spans="1:11" ht="31.5" customHeight="1">
      <c r="A26" s="29">
        <v>14</v>
      </c>
      <c r="B26" s="30" t="s">
        <v>128</v>
      </c>
      <c r="C26" s="31">
        <v>1.67</v>
      </c>
      <c r="D26" s="32" t="s">
        <v>129</v>
      </c>
      <c r="E26" s="33" t="s">
        <v>80</v>
      </c>
      <c r="F26" s="33">
        <v>6.13</v>
      </c>
      <c r="G26" s="90">
        <v>1.278</v>
      </c>
      <c r="H26" s="31">
        <v>399</v>
      </c>
      <c r="I26" s="89">
        <f>F26*G26*H26*1.2</f>
        <v>3750.9862319999997</v>
      </c>
      <c r="J26" s="55"/>
      <c r="K26" s="55"/>
    </row>
    <row r="27" spans="1:11" ht="20.25" customHeight="1">
      <c r="A27" s="83">
        <v>15</v>
      </c>
      <c r="B27" s="30" t="s">
        <v>100</v>
      </c>
      <c r="C27" s="31"/>
      <c r="D27" s="32" t="s">
        <v>101</v>
      </c>
      <c r="E27" s="33" t="s">
        <v>80</v>
      </c>
      <c r="F27" s="31">
        <v>8.55</v>
      </c>
      <c r="G27" s="90">
        <v>1.278</v>
      </c>
      <c r="H27" s="31">
        <v>399</v>
      </c>
      <c r="I27" s="89">
        <f>F27*G27*H27</f>
        <v>4359.833100000001</v>
      </c>
      <c r="K27" s="55"/>
    </row>
    <row r="28" spans="1:11" ht="20.25" customHeight="1">
      <c r="A28" s="29">
        <v>16</v>
      </c>
      <c r="B28" s="30" t="s">
        <v>130</v>
      </c>
      <c r="C28" s="31"/>
      <c r="D28" s="32" t="s">
        <v>103</v>
      </c>
      <c r="E28" s="33" t="s">
        <v>80</v>
      </c>
      <c r="F28" s="31">
        <v>0.78</v>
      </c>
      <c r="G28" s="90">
        <v>1.278</v>
      </c>
      <c r="H28" s="31">
        <v>399</v>
      </c>
      <c r="I28" s="89">
        <f>F28*G28*H28</f>
        <v>397.73916</v>
      </c>
      <c r="K28" s="55"/>
    </row>
    <row r="29" spans="1:11" ht="29.25" customHeight="1">
      <c r="A29" s="83">
        <v>17</v>
      </c>
      <c r="B29" s="30" t="s">
        <v>104</v>
      </c>
      <c r="C29" s="31"/>
      <c r="D29" s="32" t="s">
        <v>105</v>
      </c>
      <c r="E29" s="33" t="s">
        <v>106</v>
      </c>
      <c r="F29" s="31">
        <v>0.49</v>
      </c>
      <c r="G29" s="34">
        <v>3</v>
      </c>
      <c r="H29" s="31">
        <v>399</v>
      </c>
      <c r="I29" s="89">
        <f>F29*G29*H29</f>
        <v>586.53</v>
      </c>
      <c r="K29" s="55"/>
    </row>
    <row r="30" spans="1:11" ht="29.25" customHeight="1">
      <c r="A30" s="29">
        <v>18</v>
      </c>
      <c r="B30" s="30" t="s">
        <v>107</v>
      </c>
      <c r="C30" s="31"/>
      <c r="D30" s="32" t="s">
        <v>108</v>
      </c>
      <c r="E30" s="33" t="s">
        <v>106</v>
      </c>
      <c r="F30" s="31">
        <v>0.22</v>
      </c>
      <c r="G30" s="34">
        <v>3</v>
      </c>
      <c r="H30" s="31">
        <v>399</v>
      </c>
      <c r="I30" s="89">
        <f>F30*G30*H30</f>
        <v>263.34000000000003</v>
      </c>
      <c r="K30" s="55"/>
    </row>
    <row r="31" spans="1:11" ht="13.5" customHeight="1">
      <c r="A31" s="83">
        <v>19</v>
      </c>
      <c r="B31" s="36" t="s">
        <v>47</v>
      </c>
      <c r="C31" s="31"/>
      <c r="D31" s="32" t="s">
        <v>48</v>
      </c>
      <c r="E31" s="33" t="s">
        <v>49</v>
      </c>
      <c r="F31" s="31">
        <v>0.21</v>
      </c>
      <c r="G31" s="34">
        <v>4</v>
      </c>
      <c r="H31" s="31">
        <v>399</v>
      </c>
      <c r="I31" s="89">
        <f>F31*G31*H31</f>
        <v>335.15999999999997</v>
      </c>
      <c r="K31" s="55"/>
    </row>
    <row r="32" spans="1:9" ht="33" customHeight="1">
      <c r="A32" s="29">
        <v>20</v>
      </c>
      <c r="B32" s="36" t="s">
        <v>55</v>
      </c>
      <c r="C32" s="31"/>
      <c r="D32" s="32" t="s">
        <v>56</v>
      </c>
      <c r="E32" s="33" t="s">
        <v>57</v>
      </c>
      <c r="F32" s="31">
        <v>0.63</v>
      </c>
      <c r="G32" s="37">
        <v>2</v>
      </c>
      <c r="H32" s="31">
        <v>399</v>
      </c>
      <c r="I32" s="89">
        <f>F32*G32*H32</f>
        <v>502.74</v>
      </c>
    </row>
    <row r="33" spans="1:9" ht="15" customHeight="1">
      <c r="A33" s="83">
        <v>21</v>
      </c>
      <c r="B33" s="30" t="s">
        <v>50</v>
      </c>
      <c r="C33" s="31"/>
      <c r="D33" s="32" t="s">
        <v>51</v>
      </c>
      <c r="E33" s="33" t="s">
        <v>49</v>
      </c>
      <c r="F33" s="31">
        <v>0.62</v>
      </c>
      <c r="G33" s="34">
        <v>1</v>
      </c>
      <c r="H33" s="31">
        <v>399</v>
      </c>
      <c r="I33" s="89">
        <f>F33*G33*H33</f>
        <v>247.38</v>
      </c>
    </row>
    <row r="34" spans="1:9" ht="30" customHeight="1">
      <c r="A34" s="29">
        <v>22</v>
      </c>
      <c r="B34" s="36" t="s">
        <v>61</v>
      </c>
      <c r="C34" s="31"/>
      <c r="D34" s="32" t="s">
        <v>62</v>
      </c>
      <c r="E34" s="33" t="s">
        <v>63</v>
      </c>
      <c r="F34" s="31">
        <v>0.06</v>
      </c>
      <c r="G34" s="34">
        <v>3.6</v>
      </c>
      <c r="H34" s="31">
        <v>399</v>
      </c>
      <c r="I34" s="89">
        <f>F34*G34*H34</f>
        <v>86.184</v>
      </c>
    </row>
    <row r="35" spans="1:9" ht="30.75" customHeight="1">
      <c r="A35" s="83">
        <v>23</v>
      </c>
      <c r="B35" s="36" t="s">
        <v>64</v>
      </c>
      <c r="C35" s="31"/>
      <c r="D35" s="32" t="s">
        <v>65</v>
      </c>
      <c r="E35" s="33" t="s">
        <v>21</v>
      </c>
      <c r="F35" s="31">
        <v>0.06</v>
      </c>
      <c r="G35" s="34">
        <v>130</v>
      </c>
      <c r="H35" s="31">
        <v>399</v>
      </c>
      <c r="I35" s="89">
        <f>F35*G35*H35</f>
        <v>3112.2</v>
      </c>
    </row>
    <row r="36" spans="1:9" ht="15" customHeight="1">
      <c r="A36" s="29">
        <v>24</v>
      </c>
      <c r="B36" s="36" t="s">
        <v>66</v>
      </c>
      <c r="C36" s="31"/>
      <c r="D36" s="32" t="s">
        <v>67</v>
      </c>
      <c r="E36" s="33" t="s">
        <v>44</v>
      </c>
      <c r="F36" s="31">
        <v>0.3</v>
      </c>
      <c r="G36" s="34">
        <v>1</v>
      </c>
      <c r="H36" s="31">
        <v>399</v>
      </c>
      <c r="I36" s="89">
        <f>F36*G36*H36</f>
        <v>119.69999999999999</v>
      </c>
    </row>
    <row r="37" spans="1:9" ht="33" customHeight="1">
      <c r="A37" s="83">
        <v>25</v>
      </c>
      <c r="B37" s="36" t="s">
        <v>68</v>
      </c>
      <c r="C37" s="31"/>
      <c r="D37" s="32" t="s">
        <v>69</v>
      </c>
      <c r="E37" s="33" t="s">
        <v>44</v>
      </c>
      <c r="F37" s="31">
        <v>0.35</v>
      </c>
      <c r="G37" s="34">
        <v>8</v>
      </c>
      <c r="H37" s="31">
        <v>399</v>
      </c>
      <c r="I37" s="89">
        <f>F37*G37*H37</f>
        <v>1117.1999999999998</v>
      </c>
    </row>
    <row r="38" spans="1:11" ht="27.75" customHeight="1">
      <c r="A38" s="29">
        <v>26</v>
      </c>
      <c r="B38" s="30" t="s">
        <v>58</v>
      </c>
      <c r="C38" s="31"/>
      <c r="D38" s="32" t="s">
        <v>59</v>
      </c>
      <c r="E38" s="33" t="s">
        <v>60</v>
      </c>
      <c r="F38" s="31">
        <v>0.08</v>
      </c>
      <c r="G38" s="34">
        <v>1</v>
      </c>
      <c r="H38" s="31">
        <v>399</v>
      </c>
      <c r="I38" s="89">
        <f>F38*G38*H38</f>
        <v>31.92</v>
      </c>
      <c r="K38" s="55"/>
    </row>
    <row r="39" spans="1:9" ht="15" customHeight="1">
      <c r="A39" s="83">
        <v>27</v>
      </c>
      <c r="B39" s="36" t="s">
        <v>109</v>
      </c>
      <c r="C39" s="31"/>
      <c r="D39" s="32" t="s">
        <v>110</v>
      </c>
      <c r="E39" s="33" t="s">
        <v>80</v>
      </c>
      <c r="F39" s="31">
        <v>4.61</v>
      </c>
      <c r="G39" s="90">
        <v>1.278</v>
      </c>
      <c r="H39" s="31">
        <v>399</v>
      </c>
      <c r="I39" s="89">
        <f>F39*G39*H39</f>
        <v>2350.74042</v>
      </c>
    </row>
    <row r="40" spans="1:9" ht="31.5" customHeight="1">
      <c r="A40" s="29">
        <v>28</v>
      </c>
      <c r="B40" s="36" t="s">
        <v>68</v>
      </c>
      <c r="C40" s="31"/>
      <c r="D40" s="32" t="s">
        <v>69</v>
      </c>
      <c r="E40" s="33" t="s">
        <v>44</v>
      </c>
      <c r="F40" s="31">
        <v>0.35</v>
      </c>
      <c r="G40" s="34">
        <v>8</v>
      </c>
      <c r="H40" s="31">
        <v>399</v>
      </c>
      <c r="I40" s="89">
        <f>F40*G40*H40</f>
        <v>1117.1999999999998</v>
      </c>
    </row>
    <row r="41" spans="1:11" ht="30" customHeight="1">
      <c r="A41" s="83">
        <v>29</v>
      </c>
      <c r="B41" s="30" t="s">
        <v>111</v>
      </c>
      <c r="C41" s="91"/>
      <c r="D41" s="115" t="s">
        <v>112</v>
      </c>
      <c r="E41" s="93" t="s">
        <v>113</v>
      </c>
      <c r="F41" s="91">
        <v>0.45</v>
      </c>
      <c r="G41" s="34">
        <v>2</v>
      </c>
      <c r="H41" s="31">
        <v>399</v>
      </c>
      <c r="I41" s="89">
        <f>F41*G41*H41</f>
        <v>359.1</v>
      </c>
      <c r="K41" s="55"/>
    </row>
    <row r="42" spans="1:9" ht="29.25" customHeight="1">
      <c r="A42" s="29">
        <v>30</v>
      </c>
      <c r="B42" s="38" t="s">
        <v>70</v>
      </c>
      <c r="C42" s="31"/>
      <c r="D42" s="32" t="s">
        <v>114</v>
      </c>
      <c r="E42" s="33" t="s">
        <v>72</v>
      </c>
      <c r="F42" s="31">
        <v>1</v>
      </c>
      <c r="G42" s="34">
        <v>1</v>
      </c>
      <c r="H42" s="31">
        <v>399</v>
      </c>
      <c r="I42" s="89">
        <f>F42*G42*H42</f>
        <v>399</v>
      </c>
    </row>
    <row r="43" spans="1:11" ht="13.5" customHeight="1">
      <c r="A43" s="83">
        <v>31</v>
      </c>
      <c r="B43" s="38"/>
      <c r="C43" s="31"/>
      <c r="D43" s="32" t="s">
        <v>73</v>
      </c>
      <c r="E43" s="33"/>
      <c r="F43" s="31">
        <v>1</v>
      </c>
      <c r="G43" s="34">
        <v>2</v>
      </c>
      <c r="H43" s="31"/>
      <c r="I43" s="89">
        <v>1694.92</v>
      </c>
      <c r="K43" s="55"/>
    </row>
    <row r="44" spans="1:11" ht="13.5" customHeight="1">
      <c r="A44" s="29">
        <v>32</v>
      </c>
      <c r="B44" s="38"/>
      <c r="C44" s="31"/>
      <c r="D44" s="32" t="s">
        <v>76</v>
      </c>
      <c r="E44" s="33"/>
      <c r="F44" s="31"/>
      <c r="G44" s="34">
        <v>2</v>
      </c>
      <c r="H44" s="31"/>
      <c r="I44" s="89">
        <v>2388.92</v>
      </c>
      <c r="K44" s="55"/>
    </row>
    <row r="45" spans="1:11" ht="13.5" customHeight="1">
      <c r="A45" s="95">
        <v>33</v>
      </c>
      <c r="B45" s="45"/>
      <c r="C45" s="50"/>
      <c r="D45" s="96" t="s">
        <v>75</v>
      </c>
      <c r="E45" s="97"/>
      <c r="F45" s="50">
        <v>0.35</v>
      </c>
      <c r="G45" s="98">
        <v>4</v>
      </c>
      <c r="H45" s="50">
        <v>399</v>
      </c>
      <c r="I45" s="99">
        <f>F45*G45*H45</f>
        <v>558.5999999999999</v>
      </c>
      <c r="K45" s="55"/>
    </row>
    <row r="46" spans="1:9" ht="15" customHeight="1">
      <c r="A46" s="51"/>
      <c r="B46" s="51"/>
      <c r="C46" s="51"/>
      <c r="D46" s="51"/>
      <c r="E46" s="51"/>
      <c r="F46" s="52" t="s">
        <v>81</v>
      </c>
      <c r="G46" s="52"/>
      <c r="H46" s="52"/>
      <c r="I46" s="100">
        <f>SUM(I13:I45)</f>
        <v>65532.688859999966</v>
      </c>
    </row>
    <row r="47" spans="1:11" ht="14.25" customHeight="1">
      <c r="A47" s="51"/>
      <c r="B47" s="51"/>
      <c r="C47" s="51"/>
      <c r="D47" s="51"/>
      <c r="E47" s="51"/>
      <c r="F47" s="52" t="s">
        <v>115</v>
      </c>
      <c r="G47" s="52"/>
      <c r="H47" s="52"/>
      <c r="I47" s="100">
        <v>1408.47</v>
      </c>
      <c r="K47" s="55"/>
    </row>
    <row r="48" spans="1:11" ht="14.25" customHeight="1">
      <c r="A48" s="51"/>
      <c r="B48" s="51"/>
      <c r="C48" s="51"/>
      <c r="D48" s="51"/>
      <c r="E48" s="51"/>
      <c r="F48" s="124"/>
      <c r="G48" s="54" t="s">
        <v>116</v>
      </c>
      <c r="H48" s="54"/>
      <c r="I48" s="100">
        <v>1408.47</v>
      </c>
      <c r="K48" s="55"/>
    </row>
    <row r="49" spans="1:9" ht="14.25" customHeight="1">
      <c r="A49" s="51"/>
      <c r="B49" s="51"/>
      <c r="C49" s="51"/>
      <c r="D49" s="51"/>
      <c r="E49" s="51"/>
      <c r="F49" s="52" t="s">
        <v>117</v>
      </c>
      <c r="G49" s="52"/>
      <c r="H49" s="52"/>
      <c r="I49" s="100">
        <f>SUM(I46:I48)</f>
        <v>68349.62885999997</v>
      </c>
    </row>
    <row r="50" spans="1:9" ht="13.5" customHeight="1">
      <c r="A50" s="56"/>
      <c r="B50" s="56"/>
      <c r="C50" s="56"/>
      <c r="D50" s="56"/>
      <c r="E50" s="56"/>
      <c r="F50" s="57" t="s">
        <v>84</v>
      </c>
      <c r="G50" s="57"/>
      <c r="H50" s="57"/>
      <c r="I50" s="101">
        <f>I49*18%</f>
        <v>12302.933194799994</v>
      </c>
    </row>
    <row r="51" spans="1:12" ht="15.75" customHeight="1">
      <c r="A51" s="56"/>
      <c r="B51" s="64"/>
      <c r="C51" s="56"/>
      <c r="D51" s="56"/>
      <c r="E51" s="56"/>
      <c r="F51" s="57" t="s">
        <v>85</v>
      </c>
      <c r="G51" s="57"/>
      <c r="H51" s="57"/>
      <c r="I51" s="102">
        <f>SUM(I49:I50)</f>
        <v>80652.56205479996</v>
      </c>
      <c r="J51" s="125"/>
      <c r="K51" s="125"/>
      <c r="L51" s="125"/>
    </row>
    <row r="52" spans="1:12" ht="15.75" customHeight="1">
      <c r="A52" s="56"/>
      <c r="B52" s="64"/>
      <c r="C52" s="56"/>
      <c r="D52" s="56"/>
      <c r="E52" s="56"/>
      <c r="F52" s="60"/>
      <c r="G52" s="60"/>
      <c r="H52" s="61"/>
      <c r="I52" s="103"/>
      <c r="J52" s="125"/>
      <c r="K52" s="125"/>
      <c r="L52" s="125"/>
    </row>
    <row r="53" spans="1:12" ht="15.75" customHeight="1">
      <c r="A53" s="56"/>
      <c r="B53" s="64"/>
      <c r="C53" s="56"/>
      <c r="D53" s="56"/>
      <c r="E53" s="56"/>
      <c r="F53" s="60"/>
      <c r="G53" s="60"/>
      <c r="H53" s="61"/>
      <c r="I53" s="103"/>
      <c r="J53" s="125"/>
      <c r="K53" s="125"/>
      <c r="L53" s="125"/>
    </row>
    <row r="54" spans="1:12" ht="15.75" customHeight="1">
      <c r="A54" s="56"/>
      <c r="B54" s="64"/>
      <c r="C54" s="56"/>
      <c r="D54" s="56"/>
      <c r="E54" s="56"/>
      <c r="F54" s="60"/>
      <c r="G54" s="60"/>
      <c r="H54" s="61"/>
      <c r="I54" s="103"/>
      <c r="J54" s="125"/>
      <c r="K54" s="125"/>
      <c r="L54" s="125"/>
    </row>
    <row r="55" spans="1:8" ht="12" customHeight="1">
      <c r="A55" s="65"/>
      <c r="B55" s="65"/>
      <c r="C55" s="65"/>
      <c r="D55" s="65"/>
      <c r="E55" s="65"/>
      <c r="F55" s="65"/>
      <c r="G55" s="65"/>
      <c r="H55" s="66"/>
    </row>
    <row r="56" spans="1:11" ht="12.7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55"/>
      <c r="K56" s="55"/>
    </row>
    <row r="57" spans="1:8" ht="12.75" customHeight="1">
      <c r="A57" s="67"/>
      <c r="B57" s="67"/>
      <c r="C57" s="67"/>
      <c r="D57" s="67"/>
      <c r="E57" s="67"/>
      <c r="F57" s="67"/>
      <c r="G57" s="67"/>
      <c r="H57" s="67"/>
    </row>
    <row r="58" spans="1:8" ht="12.75" customHeight="1">
      <c r="A58" s="67"/>
      <c r="B58" s="67"/>
      <c r="C58" s="67"/>
      <c r="D58" s="67"/>
      <c r="E58" s="67"/>
      <c r="F58" s="67"/>
      <c r="G58" s="67"/>
      <c r="H58" s="67"/>
    </row>
    <row r="60" spans="1:8" ht="15.75">
      <c r="A60" s="70"/>
      <c r="B60" s="70"/>
      <c r="C60" s="70"/>
      <c r="D60" s="70"/>
      <c r="E60" s="70"/>
      <c r="F60" s="70"/>
      <c r="G60" s="70"/>
      <c r="H60" s="70"/>
    </row>
    <row r="62" spans="1:8" ht="12.75" customHeight="1">
      <c r="A62" s="71"/>
      <c r="B62" s="71"/>
      <c r="C62" s="71"/>
      <c r="D62" s="71"/>
      <c r="E62" s="71"/>
      <c r="F62" s="71"/>
      <c r="G62" s="71"/>
      <c r="H62" s="71"/>
    </row>
    <row r="63" spans="1:8" ht="12.75" customHeight="1">
      <c r="A63" s="71"/>
      <c r="B63" s="71"/>
      <c r="C63" s="71"/>
      <c r="D63" s="71"/>
      <c r="E63" s="71"/>
      <c r="F63" s="71"/>
      <c r="G63" s="71"/>
      <c r="H63" s="71"/>
    </row>
    <row r="65" spans="2:9" ht="15.75">
      <c r="B65" s="70"/>
      <c r="C65" s="70"/>
      <c r="D65" s="70"/>
      <c r="E65" s="70"/>
      <c r="F65" s="70"/>
      <c r="G65" s="70"/>
      <c r="H65" s="70"/>
      <c r="I65" s="70"/>
    </row>
  </sheetData>
  <sheetProtection selectLockedCells="1" selectUnlockedCells="1"/>
  <mergeCells count="19">
    <mergeCell ref="A2:D2"/>
    <mergeCell ref="G2:I2"/>
    <mergeCell ref="A3:I5"/>
    <mergeCell ref="A6:B6"/>
    <mergeCell ref="C6:H6"/>
    <mergeCell ref="A7:B7"/>
    <mergeCell ref="C7:H7"/>
    <mergeCell ref="A9:A10"/>
    <mergeCell ref="B9:C9"/>
    <mergeCell ref="D9:D10"/>
    <mergeCell ref="E9:G9"/>
    <mergeCell ref="H9:I9"/>
    <mergeCell ref="F46:H46"/>
    <mergeCell ref="F47:H47"/>
    <mergeCell ref="G48:H48"/>
    <mergeCell ref="F49:H49"/>
    <mergeCell ref="F50:H50"/>
    <mergeCell ref="F51:H51"/>
    <mergeCell ref="A56:I56"/>
  </mergeCells>
  <printOptions/>
  <pageMargins left="0.5527777777777778" right="0.19652777777777777" top="0.19652777777777777" bottom="0.19652777777777777" header="0.5118055555555555" footer="0.5118055555555555"/>
  <pageSetup horizontalDpi="300" verticalDpi="300" orientation="portrait" paperSize="9" scale="62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2011-11-11T05:51:45Z</cp:lastPrinted>
  <dcterms:created xsi:type="dcterms:W3CDTF">2006-09-16T00:00:00Z</dcterms:created>
  <dcterms:modified xsi:type="dcterms:W3CDTF">2011-11-11T05:53:18Z</dcterms:modified>
  <cp:category/>
  <cp:version/>
  <cp:contentType/>
  <cp:contentStatus/>
  <cp:revision>3</cp:revision>
</cp:coreProperties>
</file>